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2109 III-40622 Černíč – most ev. č. 40622-1\4_PDPS\G Soupis prací\"/>
    </mc:Choice>
  </mc:AlternateContent>
  <bookViews>
    <workbookView xWindow="0" yWindow="0" windowWidth="0" windowHeight="0"/>
  </bookViews>
  <sheets>
    <sheet name="Rekapitulace" sheetId="6" r:id="rId1"/>
    <sheet name="SO _02" sheetId="2" r:id="rId2"/>
    <sheet name="SO 001" sheetId="3" r:id="rId3"/>
    <sheet name="SO 182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58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I249"/>
  <c r="O254"/>
  <c r="I254"/>
  <c r="O250"/>
  <c r="I250"/>
  <c r="I224"/>
  <c r="O245"/>
  <c r="I245"/>
  <c r="O241"/>
  <c r="I241"/>
  <c r="O237"/>
  <c r="I237"/>
  <c r="O233"/>
  <c r="I233"/>
  <c r="O229"/>
  <c r="I229"/>
  <c r="O225"/>
  <c r="I225"/>
  <c r="I179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46"/>
  <c r="O175"/>
  <c r="I175"/>
  <c r="O171"/>
  <c r="I171"/>
  <c r="O167"/>
  <c r="I167"/>
  <c r="O163"/>
  <c r="I163"/>
  <c r="O159"/>
  <c r="I159"/>
  <c r="O155"/>
  <c r="I155"/>
  <c r="O151"/>
  <c r="I151"/>
  <c r="O147"/>
  <c r="I147"/>
  <c r="I113"/>
  <c r="O142"/>
  <c r="I142"/>
  <c r="O138"/>
  <c r="I138"/>
  <c r="O134"/>
  <c r="I134"/>
  <c r="O130"/>
  <c r="I130"/>
  <c r="O126"/>
  <c r="I126"/>
  <c r="O122"/>
  <c r="I122"/>
  <c r="O118"/>
  <c r="I118"/>
  <c r="O114"/>
  <c r="I114"/>
  <c r="I56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8"/>
  <c r="O19"/>
  <c r="I19"/>
  <c r="O16"/>
  <c r="I16"/>
  <c r="O13"/>
  <c r="I13"/>
  <c r="O9"/>
  <c r="I9"/>
  <c i="3" r="I3"/>
  <c r="I101"/>
  <c r="O126"/>
  <c r="I126"/>
  <c r="O122"/>
  <c r="I122"/>
  <c r="O118"/>
  <c r="I118"/>
  <c r="O114"/>
  <c r="I114"/>
  <c r="O110"/>
  <c r="I110"/>
  <c r="O106"/>
  <c r="I106"/>
  <c r="O102"/>
  <c r="I102"/>
  <c r="I4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<sst xmlns="http://schemas.openxmlformats.org/spreadsheetml/2006/main">
  <si>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</si>
  <si>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</si>
  <si>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</si>
  <si>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22109 - III/40622 Černíč, most ev.č. 40622-1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</si>
  <si>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</si>
  <si>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</si>
  <si>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</si>
  <si>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</si>
  <si>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</si>
  <si>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</si>
  <si>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</si>
  <si>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_02</t>
  </si>
  <si>
    <t>Všeobecné konstrukce a práce</t>
  </si>
  <si>
    <t>SO 001</t>
  </si>
  <si>
    <t>Demolice mostu ev.č. 40622-1</t>
  </si>
  <si>
    <t>SO 182</t>
  </si>
  <si>
    <t>Dopravně inženýrská opatření</t>
  </si>
  <si>
    <t>SO 201</t>
  </si>
  <si>
    <t>Most ev.č. 40622-1</t>
  </si>
  <si>
    <t>Soupis prací objektu</t>
  </si>
  <si>
    <t>S</t>
  </si>
  <si>
    <t>Stavba:</t>
  </si>
  <si>
    <t>22109</t>
  </si>
  <si>
    <t>III/40622 Černíč, most ev.č. 40622-1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</si>
  <si>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</si>
  <si>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</si>
  <si>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</si>
  <si>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</si>
  <si>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</si>
  <si>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</si>
  <si>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</si>
  <si>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</si>
  <si>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</si>
  <si>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</si>
  <si>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</si>
  <si>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</si>
  <si>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</si>
  <si>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</si>
  <si>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</si>
  <si>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</si>
  <si>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02520</t>
  </si>
  <si>
    <t>a</t>
  </si>
  <si>
    <t>ZKOUŠENÍ MATERIÁLU NEZÁVISLOU ZKUŠEBNOU</t>
  </si>
  <si>
    <t>KPL</t>
  </si>
  <si>
    <t>OTSKP ~ 2024</t>
  </si>
  <si>
    <t>PP</t>
  </si>
  <si>
    <t>Dle TKP, ČSN, ČSN EN, TP není-li obsaženo v jednotkových cenách - položka za celou stavbu._x000d_
ČERPÁNÍ PODMÍNĚCO SOUHLASEM INVESTORA</t>
  </si>
  <si>
    <t>TS</t>
  </si>
  <si>
    <t>zahrnuje veškeré náklady spojené s objednatelem požadovanými zkouškami</t>
  </si>
  <si>
    <t>b</t>
  </si>
  <si>
    <t>ZKOUŠENÍ MATERIÁLŮ NEZÁVISLOU ZKUŠEBNOU</t>
  </si>
  <si>
    <t>Zkoušky pro určení vhodnosti zemin z výkopu pro zpětné zásypy.</t>
  </si>
  <si>
    <t>Položka zahrnuje:
- veškeré náklady spojené s objednatelem požadovanými zkouškami
Položka nezahrnuje:
- x</t>
  </si>
  <si>
    <t>02620</t>
  </si>
  <si>
    <t/>
  </si>
  <si>
    <t>ZKOUŠENÍ KONSTRUKCÍ A PRACÍ NEZÁVISLOU ZKUŠEBNOU</t>
  </si>
  <si>
    <t>02710</t>
  </si>
  <si>
    <t>POMOC PRÁCE ZŘÍZ NEBO ZAJIŠŤ OBJÍŽĎKY A PŘÍSTUP CESTY</t>
  </si>
  <si>
    <t>Pomocné práce na zajištění přístupu k nemovitostem č. p. 19 a č. ev. 2 po celou dobu stavby.</t>
  </si>
  <si>
    <t>Položka zahrnuje:
- veškeré náklady spojené se zřízením nebo zajištěním objížďky a přístupové cesty
Položka nezahrnuje:
- x</t>
  </si>
  <si>
    <t>02841</t>
  </si>
  <si>
    <t>PRŮZKUMNÉ PRÁCE ŽIVOTNÍHO PROSTŘEDÍ NA POVRCHU</t>
  </si>
  <si>
    <t>Dle vyjádření Krajský Úřad kraje Vysočina, odbor životního prostředí a zemědělství (č.j. KUJI 84937/2023, OZPZ 1521/2023):_x000d_
Zajištění přítomnosti biologického dozoru, který uskuteční prohlídku dotčené části toku a jeho dna a v případě nálezu jedinců velevruba malířského, zajistí jejich okamžitý sběr a následný transfer do vodního roku Moravské Dyje výše proti proudu (cca 100-200 m nad záměrem, dle odborného uvážení biologického dozoru). O této skutečnosti bude bezodkladně informován OŽPZ KrÚ Kraje Vysočina – za dostačující je považováno telefonické či e-mailové sdělení o tom, zda byli jedinci velevruba malířského v dotčené části toku zjištěni, v jakém počtu a kam byli transferováni</t>
  </si>
  <si>
    <t>Položka zahrnuje:
- veškeré náklady spojené s objednatelem požadovanými pracemi
Položka nezahrnuje:
- x</t>
  </si>
  <si>
    <t>02851</t>
  </si>
  <si>
    <t>PRŮZKUMNÉ PRÁCE DIAGNOSTIKY KONSTRUKCÍ NA POVRCHU</t>
  </si>
  <si>
    <t>Znalecký posudek věže na pozemku st. 1/1 sousedící s mostem._x000d_
Pasportizace trhlin a poruch pro možnost průběžného vyhodnocování během stavby.</t>
  </si>
  <si>
    <t>02910</t>
  </si>
  <si>
    <t>OSTATNÍ POŽADAVKY - ZEMEMERICSKÁ MERENÍ</t>
  </si>
  <si>
    <t>Vytyčení staveniště.</t>
  </si>
  <si>
    <t>zahrnuje veškeré náklady spojené s objednatelem požadovanými pracemi, 
- pro stanovení orientacní investorské ceny urcete jednotkovou cenu jako 1% odhadované ceny stavby</t>
  </si>
  <si>
    <t>Geodetické sledování během stavby, doměření během výstavby v případě ZBV, zaměření povrchu odkrytých konstrukcí.</t>
  </si>
  <si>
    <t>c</t>
  </si>
  <si>
    <t>Zaměření skutečného provedení stavby + CD._x000d_
V rozsahu a formátu pro vložení do DTM.</t>
  </si>
  <si>
    <t>d</t>
  </si>
  <si>
    <t>Geodetické sledování věže na pozemku st. 1/1 sousedící s mostem._x000d_
Interval měření 14 dní pro zachycení případných pohybů tpůsobených stavbou.</t>
  </si>
  <si>
    <t>02940</t>
  </si>
  <si>
    <t>OSTATNÍ POŽADAVKY - VYPRACOVÁNÍ DOKUMENTACE</t>
  </si>
  <si>
    <t>Papírové vyhotovení přepočtu zatížitelnosti dle ČSN 73 6222 + CD.</t>
  </si>
  <si>
    <t>zahrnuje veškeré náklady spojené s objednatelem požadovanými pracemi</t>
  </si>
  <si>
    <t>Aktualizace Povodňového a Havarijního plánu.</t>
  </si>
  <si>
    <t>029412</t>
  </si>
  <si>
    <t>OSTATNÍ POŽADAVKY - VYPRACOVÁNÍ MOSTNÍHO LISTU</t>
  </si>
  <si>
    <t>KUS</t>
  </si>
  <si>
    <t>Papírové vyhotovení ML v požadovaném počtu + digitálně na CD.
Včetně vložení do BMS.</t>
  </si>
  <si>
    <t>02943</t>
  </si>
  <si>
    <t>OSTATNÍ POŽADAVKY - VYPRACOVÁNÍ RDS</t>
  </si>
  <si>
    <t>Včetně tištěných paré v počtu dle požadavků investora + 1x na CD. _x000d_
Včetně požadavků SOD._x000d_
Včetně TePř bouracích prací.</t>
  </si>
  <si>
    <t>02944</t>
  </si>
  <si>
    <t>OSTAT POŽADAVKY - DOKUMENTACE SKUTEC PROVEDENÍ V DIGIT FORME</t>
  </si>
  <si>
    <t>Vypracování dokumentace skutečného provedení stavby (DSPS) na podkladu zaměření skutečného provedení včetně tištěné formy, počet paré dle požadavku investora + 1x CD, vč. dalších požadavků SOD.</t>
  </si>
  <si>
    <t>02945</t>
  </si>
  <si>
    <t>OSTAT POŽADAVKY - GEOMETRICKÝ PLÁN</t>
  </si>
  <si>
    <t>HM</t>
  </si>
  <si>
    <t>Geometrický plán stavby. Cena za komplet._x000d_
GP předložit majetkovému správci KSÚSV, p.o., KrÚ Kraje Vysočina ke kontrole a schválení, následně předložit k ověření na příslušný KÚ.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</si>
  <si>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</si>
  <si>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02950</t>
  </si>
  <si>
    <t>OSTATNÍ POŽADAVKY - POSUDKY, KONTROLY, REVIZNÍ ZPRÁVY</t>
  </si>
  <si>
    <t>Vypracování plánu kontrol a údržby mostu.</t>
  </si>
  <si>
    <t>Osazení stávajících trhlin věže na pozemku st. 1/1 sousedící s mostem sádrovými terčíky pro sledování případného rozvoje trhlin.</t>
  </si>
  <si>
    <t>02953</t>
  </si>
  <si>
    <t>OSTATNÍ POŽADAVKY - HLAVNÍ MOSTNÍ PROHLÍDKA</t>
  </si>
  <si>
    <t>První hlavní prohlídka mostu.</t>
  </si>
  <si>
    <t>položka zahrnuje :
- úkony dle CSN 73 6221
- provedení hlavní mostní prohlídky oprávnenou fyzickou nebo právnickou osobou
- vyhotovení záznamu (protokolu), který jednoznacne definuje stav mostu</t>
  </si>
  <si>
    <t>02960</t>
  </si>
  <si>
    <t>OSTATNÍ POŽADAVKY - ODBORNÝ DOZOR</t>
  </si>
  <si>
    <t>Kontrola základové spáry geologem._x000d_
Včetně posudku zastižených hornin geotechnikem pro návrh záporového pažení, včetně statického posudku záporového pažení na základě zastižené geologie.</t>
  </si>
  <si>
    <t>zahrnuje veškeré náklady spojené s objednatelem požadovaným dozorem</t>
  </si>
  <si>
    <t>Veškerá opatření pro zajištění BOZP v průběhu výstavby v rozsahu požadavků Plánu BOZP.</t>
  </si>
  <si>
    <t>02991</t>
  </si>
  <si>
    <t>OSTATNÍ POŽADAVKY - INFORMACNÍ TABULE</t>
  </si>
  <si>
    <t>Billboard, včetně odstranění, rozměr 2,50x1,75m dle metodiky kraje Vysočina _x000d_
(https://www.kr-vysocina.cz/assets/File.ashx?id_org=450008&amp;id_dokumenty=4117406)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</si>
  <si>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</si>
  <si>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03100</t>
  </si>
  <si>
    <t>ZARÍZENÍ STAVENIŠTE - ZRÍZENÍ, PROVOZ, DEMONTÁŽ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</si>
  <si>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 20 m, výšky 1,8 m a osvětlení, náklady na provoz, údržbu, opravy a odstranění objektů ZS, náklady na úpravu povrchů po odstranění staveniště a úklid ploch, na kterých bylo ZS provozováno, náklady na energie spotřebované v rámci provozu ZS, vč. zřízení a odstranění mezideponií, vč. vytýčení ostatních IS</t>
  </si>
  <si>
    <t>zahrnuje objednatelem povolené náklady na porízení (event. pronájem), provozování, udržování a likvidaci zhotovitelova zarízení</t>
  </si>
  <si>
    <t>015111</t>
  </si>
  <si>
    <t xml:space="preserve">POPLATKY ZA LIKVIDACI ODPADŮ NEKONTAMINOVANÝCH - 17 05 04  VYTĚŽENÉ ZEMINY A HORNINY -  I. TŘÍDA TĚŽITELNOSTI</t>
  </si>
  <si>
    <t>T</t>
  </si>
  <si>
    <t>Uložení nevhodné zeminy z výkopů a podkladních vrstev vozovky.</t>
  </si>
  <si>
    <t>VV</t>
  </si>
  <si>
    <t>dle pol. 113326a 63,000*2,0 = 126,000 [A]_x000d_
dle pol. 13173 183,7*2,0 = 367,400 [B]_x000d_
Celkové množství = 493,400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</si>
  <si>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</si>
  <si>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Uložení zeminy ze zemních hrázek. 
ČERPÁNO DLE SKUTEČNOSTI SE SOUHLASEM INVESTORA.</t>
  </si>
  <si>
    <t>dle pol. 12473 (SO201) 60,000*2,0 = 120,000 [A]</t>
  </si>
  <si>
    <t>Výměna podloží tl. min 200 mm v případě nedosažení min. hodnoty modulu přetvárnosti na zemní pláni.
Uložení podkladních vrstev vozovky.
ČERPÁNO DLE SKUTEČNOSTI SE SOUHLASEM INVESTORA.</t>
  </si>
  <si>
    <t>dle pol. 11332b 36,000*2,0 = 72,000 [A]</t>
  </si>
  <si>
    <t>015113</t>
  </si>
  <si>
    <t xml:space="preserve">POPLATKY ZA LIKVIDACI ODPADŮ NEKONTAMINOVANÝCH - 17 05 04  VYTĚŽENÉ ZEMINY A HORNINY -  III. TŘÍDA TĚŽITELNOSTI</t>
  </si>
  <si>
    <t>ČERPÁNO DLE SKUTEČNOSTI SE SOUHLASEM INVESTORA.</t>
  </si>
  <si>
    <t>dle pol. 13193 270,000*2,0 = 540,000 [A]</t>
  </si>
  <si>
    <t>015130</t>
  </si>
  <si>
    <t xml:space="preserve">POPLATKY ZA LIKVIDACI ODPADŮ NEKONTAMINOVANÝCH - 17 03 02  VYBOURANÝ ASFALTOVÝ BETON BEZ DEHTU</t>
  </si>
  <si>
    <t>Podkladní asfaltové vrstvy.</t>
  </si>
  <si>
    <t>dle pol. 11313 12,2*2,4 = 29,280 [A]</t>
  </si>
  <si>
    <t>015140</t>
  </si>
  <si>
    <t xml:space="preserve">POPLATKY ZA LIKVIDACI ODPADŮ NEKONTAMINOVANÝCH - 17 01 01  BETON Z DEMOLIC OBJEKTŮ, ZÁKLADŮ TV</t>
  </si>
  <si>
    <t>Beton, železobeton. Vybourané stávající betonové konstrukce.</t>
  </si>
  <si>
    <t>dle pol. 96615 122,400*2,3 = 281,520 [A]_x000d_
dle pol. 96616 33,228*2,5 = 83,070 [B]_x000d_
Celkové množství = 364,590</t>
  </si>
  <si>
    <t>015330</t>
  </si>
  <si>
    <t xml:space="preserve">POPLATKY ZA LIKVIDACI ODPADŮ NEKONTAMINOVANÝCH - 17 05 04  KAMENNÁ SUŤ</t>
  </si>
  <si>
    <t>Vybouraný kámen nevhodný k dalšímu využití._x000d_
Předpoklad 20% kamene.</t>
  </si>
  <si>
    <t>dle pol. 96613 0,2*70,020*2,6 = 36,410 [A]</t>
  </si>
  <si>
    <t>015760</t>
  </si>
  <si>
    <t xml:space="preserve">POPLATKY ZA LIKVIDACI ODPADŮ NEBEZPEČNÝCH - 17 06 03*  IZOLAČNÍ MATERIÁLY OBSAHUJÍCÍ NEBEZPEČNÉ LÁTKY</t>
  </si>
  <si>
    <t>Případná izolace stávající NK._x000d_
ČERPÁNO DLE SKUTEČNOSTI SE SOUHLASEM INVESTORA.</t>
  </si>
  <si>
    <t>Dle pol. 97817 82,5*0,01*2,2 = 1,815 [A]</t>
  </si>
  <si>
    <t>1</t>
  </si>
  <si>
    <t>Zemní práce</t>
  </si>
  <si>
    <t>11221</t>
  </si>
  <si>
    <t>ODSTRANĚNÍ PAŘEZŮ D DO 0,5M</t>
  </si>
  <si>
    <t>Odstranění pařezů po vykácení dřevin včetně 1ks stávajícího pařezu u pravého křídla OP1._x000d_
Včetně poplatku za skládku, dopravní vzdálenost dle dispozic zhotovitele.</t>
  </si>
  <si>
    <t>1+8 = 9,000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</si>
  <si>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</si>
  <si>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</t>
  </si>
  <si>
    <t>ODSTRANĚNÍ PAŘEZŮ D DO 0,9M</t>
  </si>
  <si>
    <t>Odstranění pařezu po stromu u levého křídla opěry 2._x000d_
Včetně poplatku za skládku, dopravní vzdálenost dle dispozic zhotovitele.</t>
  </si>
  <si>
    <t>11313</t>
  </si>
  <si>
    <t>ODSTRANĚNÍ KRYTU ZPEVNĚNÝCH PLOCH S ASFALTOVÝM POJIVEM</t>
  </si>
  <si>
    <t>M3</t>
  </si>
  <si>
    <t>Dočištění asfaltových vrstev._x000d_
Předpokládaná tl. 40 mm._x000d_
Včetně odvozu na řízenou skládku, dopravní vzdálenost dle dispozic zhotovitele.</t>
  </si>
  <si>
    <t>na mostě 0,04*85,0 = 3,400 [A]_x000d_
mimo most 0,04*220,0 = 8,800 [B]_x000d_
Celkové množství = 12,200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</si>
  <si>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</si>
  <si>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</si>
  <si>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</si>
  <si>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podkladních vrstev vozovky. _x000d_
Předpokládaná tl. podkladních vrstev mimo most 0,35 m. 
Včetně odvozu na řízenou skládku, dopravní vzdálenost dle dispozic zhotovitele.</t>
  </si>
  <si>
    <t>0,35*180,0 = 63,000 [A]</t>
  </si>
  <si>
    <t>Výměna podloží tl. min 200 mm v případě nedosažení min. hodnoty modulu přetvárnosti na zemní pláni.
Odstranění podkladních vrstev vozovky._x000d_
Včetně odvozu na řízenou skládku, dopravní vzdálenost dle dispozic zhotovitele.
ČERPÁNO DLE SKUTEČNOSTI SE SOUHLASEM INVESTORA.</t>
  </si>
  <si>
    <t>0,2*180,0 = 36,000 [A]</t>
  </si>
  <si>
    <t>11353</t>
  </si>
  <si>
    <t>ODSTRANĚNÍ CHODNÍKOVÝCH KAMENNÝCH OBRUBNÍKŮ</t>
  </si>
  <si>
    <t>M</t>
  </si>
  <si>
    <t>Vytrhání stávajících kamenných obrubníků._x000d_
Očištění a odvoz na skládku SUS v Telči.</t>
  </si>
  <si>
    <t>26,0+27,0 = 53,000 [A]</t>
  </si>
  <si>
    <t>11372</t>
  </si>
  <si>
    <t>FRÉZOVÁNÍ ZPEVNĚNÝCH PLOCH ASFALTOVÝCH</t>
  </si>
  <si>
    <t>Frézování vozovky. Obrusná vrstva (ZAS-T2), ložná vrstva (ZAS-T2)._x000d_
Tloušťka cca 150 mm.
Částečně využito pro zpevnění krajnice._x000d_
Včetně odvozu na skládku investora.</t>
  </si>
  <si>
    <t>0,15*310,0 = 46,500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</si>
  <si>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</si>
  <si>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</si>
  <si>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PUDY</t>
  </si>
  <si>
    <t>Sejmutí humózní vrstvy v tl. 200 mm v prostoru stavby. _x000d_
Včetně odvozu na meziskládku pro zpětné využití.</t>
  </si>
  <si>
    <t>0,2*50,0 = 10,000 [A]</t>
  </si>
  <si>
    <t>položka zahrnuje sejmutí ornice bez ohledu na tlouštku vrstvy a její vodorovnou dopravu
nezahrnuje uložení na trvalou skládku</t>
  </si>
  <si>
    <t>13173</t>
  </si>
  <si>
    <t>HLOUBENÍ JAM ZAPAŽ I NEPAŽ TŘ. I</t>
  </si>
  <si>
    <t>Odtěžení zemin v líci konstrukcí._x000d_
Vhodná část zeminy bude může být využita pro zpětné zásypy konstrukcí._x000d_
Roztřídění, deponie a doprava vhodné zeminy pro zpětné zásypy v režii zhotovitele. _x000d_
Včetně odvozu na řízenou skládku, dopravní vzdálenost dle dispozic zhotovitele.</t>
  </si>
  <si>
    <t>líc OP1 5,0*11,0 = 55,000 [A]_x000d_
líc OP2 5,4*18,0 = 97,200 [B]_x000d_
líc křídel OP1 40,0*0,35 = 14,000 [C]_x000d_
líc křídel OP2 50,0*0,35 = 17,500 [D]_x000d_
Celkové množství = 183,700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</si>
  <si>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</si>
  <si>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13193</t>
  </si>
  <si>
    <t>HLOUBENÍ JAM ZAPAŽ I NEPAŽ TŘ III</t>
  </si>
  <si>
    <t>Odtěžení zemin za rubem opěr._x000d_
Vhodná část zeminy bude může případně být využita pro zpětné zásypy konstrukcí._x000d_
Včetně odvozu přebytečné zeminy na řízenou skládku, dopravní vzdálenost dle dispozic zhotovitele.</t>
  </si>
  <si>
    <t>rub OP1 2,0*5,0*12,0 = 120,000 [A]_x000d_
rub OP2 2,0*5,0*15,0 = 150,000 [B]_x000d_
Celkové množství = 270,000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</si>
  <si>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</si>
  <si>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</si>
  <si>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</si>
  <si>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vhodné zeminy z výkopů a odkopů na skládku, resp. meziskládku.
Zemina pro zpětné zásypy (pol. 17411 SO201).</t>
  </si>
  <si>
    <t>161,763 = 161,763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</si>
  <si>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</si>
  <si>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SYPANINY DO NÁSYPU A NA SKLÁDKY BEZ ZHUTNENÍ</t>
  </si>
  <si>
    <t>Uložení zeminy z výkopů a odkopů na skládku, resp. meziskládku.
Zemina pro zpětné ohumusování dle pol. 12110.</t>
  </si>
  <si>
    <t>10,0 = 10,000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</si>
  <si>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</si>
  <si>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17780</t>
  </si>
  <si>
    <t>ZEMNÍ HRÁZKY Z NAKUPOVANÝCH MATERIÁLU</t>
  </si>
  <si>
    <t>Zemní hrázky z nepropustné zeminy v případě průtoků znemožňujících zakládání mostu._x000d_
ČERPÁNO DLE SKUTEČNOSTI SE SOUHLASEM INVESTORA.</t>
  </si>
  <si>
    <t>2*1,5*1,0*20,0 = 60,000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</si>
  <si>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</si>
  <si>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18481</t>
  </si>
  <si>
    <t>OCHRANA STROMU BEDNENÍM</t>
  </si>
  <si>
    <t>M2</t>
  </si>
  <si>
    <t>Ochrana stromů v blízkosti stavby dřevěným bedněním v průběhu výstavby._x000d_
Předpoklad 5 ks.</t>
  </si>
  <si>
    <t>5*2*(1,0+1,0)*2,0 = 40,000 [A]</t>
  </si>
  <si>
    <t>položka zahrnuje veškerý materiál, výrobky a polotovary, vcetne mimostaveništní a vnitrostaveništní dopravy (rovnež presuny), vcetne naložení a složení, prípadne s uložením</t>
  </si>
  <si>
    <t>R11511</t>
  </si>
  <si>
    <t>CERPÁNÍ VODY DO 500 L/MIN</t>
  </si>
  <si>
    <t>Čerpání vody ze dna stavebních jam. Komplet, po celou dobu stavby._x000d_
BUDE FAKTUROVÁNO DLE SKUTEČNOSTI SE SOUHLASEM TDI.</t>
  </si>
  <si>
    <t>Položka cerpání vody na povrchu zahrnuje i potrubí, pohotovost záložní cerpací soupravy a zrízení cerpací jímky. Soucástí položky je také následná demontáž a likvidace techto zarízení</t>
  </si>
  <si>
    <t>9</t>
  </si>
  <si>
    <t>Ostatní konstrukce a práce</t>
  </si>
  <si>
    <t>914113</t>
  </si>
  <si>
    <t>DOPRAVNÍ ZNACKY ZÁKLADNÍ VELIKOSTI OCELOVÉ NEREFLEXNÍ - DEMONTÁŽ</t>
  </si>
  <si>
    <t>Odstranění omezení zatížitelnosti včetně dodatkových tabulek. Uložení dle pokynu investora.</t>
  </si>
  <si>
    <t>3 = 3,000 [A]</t>
  </si>
  <si>
    <t>Položka zahrnuje odstranení, demontáž a odklizení materiálu s odvozem na predepsané místo</t>
  </si>
  <si>
    <t>96613</t>
  </si>
  <si>
    <t>BOURÁNÍ KONSTRUKCÍ Z KAMENE NA MC</t>
  </si>
  <si>
    <t>Odbourání kamenných částí spodní stavby stávající konstrukce._x000d_
Dle podkladů - kamenný obklad na opěrách, pilíř z kamenného zdiva._x000d_
Kámen bude v maximální míře využit na místě např. pro zpevnění z kamene do betonu._x000d_
Zbylý kámen bude po očištění odvezen na skládku SUS v Telči.</t>
  </si>
  <si>
    <t>Opěra 1 0,3*(5,8*5,0+2,7*3,0+4,1*3,0+4,0*2,0) = 17,220 [A]_x000d_
PIlíř 4,5*1,2*6,2 = 33,480 [B]_x000d_
Opěra 3 0,3*(5,8*5,0+6,5*3,0+2,3*3,0+4,5*2,0) = 19,320 [C]_x000d_
Celkové množství = 70,020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</si>
  <si>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</si>
  <si>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96614</t>
  </si>
  <si>
    <t>BOURÁNÍ KONSTRUKCÍ Z CIHEL A TVÁRNIC</t>
  </si>
  <si>
    <t>Odstranění cihelných kleneb mezi nosníky._x000d_
Včetně odvozu na skládku, dopravní vzdálenost dle dispozic zhotovitele.</t>
  </si>
  <si>
    <t>4*1,25*0,15*15,5 = 11,625 [A]</t>
  </si>
  <si>
    <t>96615</t>
  </si>
  <si>
    <t>BOURÁNÍ KONSTRUKCÍ Z PROSTÉHO BETONU</t>
  </si>
  <si>
    <t>Odstranění zásypu na cihelných klenbách NK a předpokládaného jádra opěr z hubeného betonu._x000d_
Včetně odvozu na skládku, dopravní vzdálenost dle dispozic zhotovitele.</t>
  </si>
  <si>
    <t>zásyp kleneb 4*0,125*16,0 = 8,000 [A]_x000d_
jádro OP1 2,0*5,2*5,5 = 57,200 [B]_x000d_
jádro OP2 2,0*5,2*5,5 = 57,200 [C]_x000d_
Celkové množství = 122,400</t>
  </si>
  <si>
    <t>96616</t>
  </si>
  <si>
    <t>BOURÁNÍ KONSTRUKCÍ ZE ŽELEZOBETONU</t>
  </si>
  <si>
    <t>Odstranění spádové desky stávajícího mostu včetně říms._x000d_
Včetně odvozu na skládku, dopravní vzdálenost dle dispozic zhotovitele.</t>
  </si>
  <si>
    <t>římsy 0,3*0,72*(26,0+27,0) = 11,448 [A]_x000d_
spádová deska 0,22*6,0*16,5 = 21,780 [B]_x000d_
Celkové množství = 33,228</t>
  </si>
  <si>
    <t>96618</t>
  </si>
  <si>
    <t>BOURÁNÍ KONSTRUKCÍ KOVOVÝCH</t>
  </si>
  <si>
    <t>Demontáž stávajícího ocelového zábradlí, a dalších ocelových částí konstrukce._x000d_
Včetně odvozu na skládku, dopravní vzdálenost dle dispozic zhotovitele._x000d_
Včetně předání finančního výzisku objednateli.</t>
  </si>
  <si>
    <t>zábradlí vlevo (3*3,5*25,5+10*10,25*1,1)/1000 = 0,381 [A]_x000d_
zábradlí vpravo (3*3,5*26,0+10*10,25*1,1)/1000 = 0,386 [B]_x000d_
nosníky I360 (9,3+9,0)*76,1/1000 = 1,393 [C]_x000d_
nosníky I320 2*(16,5)*49,1/1000 = 1,620 [D]_x000d_
nosníky I350 3*(16,5)*57,1/1000 = 2,826 [E]_x000d_
Celkové množství = 6,606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</si>
  <si>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</si>
  <si>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</si>
  <si>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</si>
  <si>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Odstranění případné stávající mostní izolace._x000d_
ČERPÁNO DLE SKUTEČNOSTI SE SOUHLASEM INVESTORA._x000d_
Včetně odvozu na skládku, dopravní vzdálenost dle dispozic zhotovitele.</t>
  </si>
  <si>
    <t>5,0*16,5 = 82,500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</si>
  <si>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</si>
  <si>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</si>
  <si>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ZRÍZ NEBO ZAJIŠT REGULACI A OCHRANU DOPRAVY</t>
  </si>
  <si>
    <t>m3</t>
  </si>
  <si>
    <t xml:space="preserve">Opatření během případné lokální vysprávky objízdné trasy před stavbou resp. opravy poruch vozovky na objízdné trase vzniklých během stavby. _x000d_
Předpoklad lokální vysprávky obrusu vyspávky na 5% plochy objízdné trasy.  _x000d_
ČERPÁNO DLE SKUTEČNOSTI SE SOUHLASEM INVESTORA.</t>
  </si>
  <si>
    <t>0,05*3200*6,5*0,01 = 10,400 [A]</t>
  </si>
  <si>
    <t>zahrnuje veškeré náklady spojené s objednatelem požadovanými zarízeními</t>
  </si>
  <si>
    <t>POMOC PRÁCE ZŘÍZ NEBO ZAJIŠŤ REGULACI A OCHRANU DOPRAVY</t>
  </si>
  <si>
    <t>Zajištění souhlasu se zvláštním užíváním komunikace a souhlasu s přechodnou úpravou dopravního značení. Cena za komplet, včetně dokumentace.</t>
  </si>
  <si>
    <t>zahrnuje veškeré náklady spojené s objednatelem požadovanými zařízeními</t>
  </si>
  <si>
    <t>02946</t>
  </si>
  <si>
    <t>OSTAT POŽADAVKY - FOTODOKUMENTACE</t>
  </si>
  <si>
    <t>Pasport objízdné trasy. Před započetím stavby + po ukončení stavby. Zpráva + CD.</t>
  </si>
  <si>
    <t>položka zahrnuje:
- fotodokumentaci zadavatelem požadovaného deje a konstrukcí v požadovaných casových intervalech
- zadavatelem specifikované výstupy (fotografie v papírovém a digitálním formátu) v požadovaném poctu</t>
  </si>
  <si>
    <t>R SO182</t>
  </si>
  <si>
    <t>PROVIZORNÍ DOPRAVENÍ ZNAČENÍ - KOMPLET</t>
  </si>
  <si>
    <t>12473</t>
  </si>
  <si>
    <t>VYKOPÁVKY PRO KORYTA VODOTEČÍ TŘ. I</t>
  </si>
  <si>
    <t>Odstranění zemních hrázek. Dle pol. 17780 (SO 001). _x000d_
Včetně odvozu na skládku, dopravní vzdálenost dle dispozic zhotovitele.
ČERPÁNO DLE SKUTEČNOSTI SE SOUHLASEM INVESTORA.</t>
  </si>
  <si>
    <t>60,0 = 60,000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</si>
  <si>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</si>
  <si>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12573</t>
  </si>
  <si>
    <t>VYKOPÁVKY ZE ZEMNÍKŮ A SKLÁDEK TŘ. I</t>
  </si>
  <si>
    <t>Zemina pro zpětné zásypy a ohumusování svahů. Dle pol. 17120b (SO 001)._x000d_
Včetně dopravy, dopravní vzdálenost dle dispozic zhotovitele.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</si>
  <si>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</si>
  <si>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17411</t>
  </si>
  <si>
    <t>ZÁSYP JAM A RÝH ZEMINOU SE ZHUTNENÍM</t>
  </si>
  <si>
    <t>Zpětný zásyp líce křídel a boků rámu zeminou vhodnou dle ČSN 73 6244 z výkopů._x000d_
Včetně dovozu z meziskládky, dopravní vzdálenost dle dispozic zhotovitele._x000d_
Dle pol. 17120a (SO 001).</t>
  </si>
  <si>
    <t>líc OP1 1,7*11,0 = 18,700 [A]_x000d_
líc OP2 1,5*11,0 = 16,500 [B]_x000d_
líc křídla 1L 1,25*0,5*6,5*5,0 = 20,313 [C]_x000d_
líc křídla 1P 1,5*0,5*8,0*5,0 = 30,000 [D]_x000d_
líc křídla 2L 2,0*0,5*6,5*5,0 = 32,500 [E]_x000d_
líc křídla 2P 2,5*0,5*7,0*5,0 = 43,750 [F]_x000d_
Celkové množství = 161,763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</si>
  <si>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</si>
  <si>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17461</t>
  </si>
  <si>
    <t>ZÁSYP JAM A RÝH Z HORNIN KAMENITÝCH</t>
  </si>
  <si>
    <t>Ochranný záspy s drenážní funkcí na rubu opěr._x000d_
ŠDa fr. 0/32</t>
  </si>
  <si>
    <t>rub OP1 0,6*2,7*7,2 = 11,664 [A]_x000d_
rub OP2 0,6*2,6*9,8 = 15,288 [B]_x000d_
Celkové množství = 26,952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</si>
  <si>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</si>
  <si>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</si>
  <si>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MATERIÁLU</t>
  </si>
  <si>
    <t>Zásyp za rubem opěry pod těsnící vrstvou.</t>
  </si>
  <si>
    <t>rub OP1 1,35*0,8*7,8+0,6*2,3+7,6 = 17,404 [A]_x000d_
rub OP2 1,35*0,8*14,0+1,0*2,3+16,0 = 33,420 [B]_x000d_
Celkové množství = 50,824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</si>
  <si>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</si>
  <si>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Zásyp za rubem opěry nad těsnící vrstvou.</t>
  </si>
  <si>
    <t>rub OP1 2,0*2,7*7,6+1,5*2,7*4,0 = 57,240 [A]_x000d_
rub OP2 2,0*2,5*12,7 = 63,500 [B]_x000d_
Celkové množství = 120,740</t>
  </si>
  <si>
    <t>17581</t>
  </si>
  <si>
    <t>OBSYP POTRUBÍ A OBJEKTU Z NAKUPOVANÝCH MATERIÁLU</t>
  </si>
  <si>
    <t>Obsyp rubové drenáže ze štěrkodrti 16/32.</t>
  </si>
  <si>
    <t>drenáž OP1 7,2*0,3*0,3 = 0,648 [A]_x000d_
drenáž OP2 9,8*0,3*0,3 = 0,882 [B]_x000d_
Celkové množství = 1,530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</si>
  <si>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</si>
  <si>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OBSYP POTRUBÍ A OBJEKTŮ Z NAKUPOVANÝCH MATERIÁLŮ</t>
  </si>
  <si>
    <t>Obsyp těsnící vrstvy v přechodové oblasti ŠDa 0/32.</t>
  </si>
  <si>
    <t>rub OP1 (2,5*8,0+1,5*4,0)*0,3 = 7,800 [A]_x000d_
rub OP2 (2,5*10,0+2,0*4,0)*0,3 = 9,900 [B]_x000d_
Celkové množství = 17,700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</si>
  <si>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</si>
  <si>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18220</t>
  </si>
  <si>
    <t>ROZPROSTRENÍ ORNICE VE SVAHU</t>
  </si>
  <si>
    <t>Ohumusování svahů náspu tl. 200 mm do vzdálenosti 1,0 m od paty svahu._x000d_
Včetně dovozu z meziskládky, dopravní vzdálenost dle dispozic zhotovitele.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</si>
  <si>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</si>
  <si>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</si>
  <si>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</si>
  <si>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Zatravnění ploch kolem mostu.</t>
  </si>
  <si>
    <t>10/0,2 = 50,000 [A]</t>
  </si>
  <si>
    <t>Zahrnuje dodání predepsané travní smesi, její výsev na ornici, zalévání, první pokosení, to vše bez ohledu na sklon terénu</t>
  </si>
  <si>
    <t>18247</t>
  </si>
  <si>
    <t>OŠETROVÁNÍ TRÁVNÍKU</t>
  </si>
  <si>
    <t>Ošetřování nad rámec pol. 18241. Celkem 2x.</t>
  </si>
  <si>
    <t>2*50,0 = 100,000 [A]</t>
  </si>
  <si>
    <t>Zahrnuje pokosení se shrabáním, naložení shrabku na dopravní prostredek, s odvozem a se složením, to vše bez ohledu na sklon terénu
zahrnuje nutné zalití a hnojení</t>
  </si>
  <si>
    <t>184B12</t>
  </si>
  <si>
    <t>VYSAZOVÁNÍ STROMŮ LISTNATÝCH S BALEM OBVOD KMENE DO 10CM, VÝŠ DO 1,7M</t>
  </si>
  <si>
    <t>Náhradní výsadba vzrostlých listnatých nebo ovocných stromů výšky min 1,5 m na pozemku 3173 v KÚ Černíč._x000d_
Doba následné péče minimálně 3 roky. _x000d_
Dle rozhodnutí k povolení kácení vydané obecním úřadem Černíč dle 24. 4. 2024 č.j. 009394/2024 budou vysazeny 3 třešně, 3 ořešáky a 3 blumy.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</si>
  <si>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</si>
  <si>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</t>
  </si>
  <si>
    <t>Základy</t>
  </si>
  <si>
    <t>21341</t>
  </si>
  <si>
    <t>DRENÁŽNÍ VRSTVY Z PLASTBETONU (PLASTMALTY)</t>
  </si>
  <si>
    <t>Drenážní žebro z polymerbetonu šířky 150 mm v úžlabí nosné konstrukce.</t>
  </si>
  <si>
    <t>0,15*0,035*17,9 = 0,094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</si>
  <si>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</si>
  <si>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22694</t>
  </si>
  <si>
    <t>ZÁPOROVÉ PAŽENÍ Z KOVU DOČASNÉ</t>
  </si>
  <si>
    <t>Záporové pažení výkopové jámy. HEB 160 délky 10,0 m, á 0,75 m._x000d_
Včetně zabetonování paty zápor, včetně odstranění._x000d_
Profily a rozestupy zápor budou upraveny na základě podrobnějšího posudku při výstavbě, na základě stavu zastižených zemin/hornin.</t>
  </si>
  <si>
    <t>(33+25)*10,0*42,6/1000 = 24,708 [A]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</si>
  <si>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</si>
  <si>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</si>
  <si>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</si>
  <si>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Výdřeva pažení výkopu tl. 100 mm, hloubka jámy cca 5,0 m.</t>
  </si>
  <si>
    <t>(24,0+18,0)*5,0 = 210,000 [A]</t>
  </si>
  <si>
    <t xml:space="preserve">Položka zahrnuje:
- osazení pažin bez ohledu na druh
- jejich opotřebení 
-  odstranění
Položka nezahrnuje:
- x</t>
  </si>
  <si>
    <t>227831</t>
  </si>
  <si>
    <t>MIKROPILOTY KOMPLET D DO 150MM NA POVRCHU</t>
  </si>
  <si>
    <t>Mikropiloty, tahotlaková hlava, ocelová trubka 108/16, délky 4,0 m s 3,0 m kořenem._x000d_
Přední řada sklon 15°od svislice.</t>
  </si>
  <si>
    <t>svislé OP1 13*4,0 = 52,000 [A]_x000d_
ukloněné OP1 7*4,0 = 28,000 [B]_x000d_
svislé OP2 19*4,0 = 76,000 [C]_x000d_
ukloněné OP2 8*4,0 = 32,000 [D]_x000d_
Celkové množství = 188,000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</si>
  <si>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</si>
  <si>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26123</t>
  </si>
  <si>
    <t>VRTY PRO KOTVENÍ, INJEKTÁŽ A MIKROPILOTY NA POVRCHU TŘ. II D DO 150MM</t>
  </si>
  <si>
    <t>Vrty pro mikropiloty v zeminách R4-R3._x000d_
Předpoklad 1/3 třída II., 1/3 třída III., 1/3 třída IV._x000d_
Předpoklad hluchého vrtání 1,0 m, přes stávající kamenné základy z plošiny nad hladinou vody._x000d_
Včetně odvozu vyvrtaného materiálu na skládku a poplatku za uskladnění, dopravní vzdálenost dle dispozic zhotovitele.</t>
  </si>
  <si>
    <t>1/3*(47*(4,0+1,0)) = 78,333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</si>
  <si>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</si>
  <si>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26125</t>
  </si>
  <si>
    <t>VRTY PRO KOTVENÍ, INJEKTÁŽ A MIKROPILOTY NA POVRCHU TŘ. II D DO 300MM</t>
  </si>
  <si>
    <t>Vrty pro záporové pažení._x000d_
Předpoklad 1/3 třída II., 1/3 třída III., 1/3 třída IV._x000d_
Včetně odvozu vyvrtaného materiálu na skládku a poplatku za uskladnění, dopravní vzdálenost dle dispozic zhotovitele.</t>
  </si>
  <si>
    <t>1/3*((33+25)*9,0) = 174,000 [A]</t>
  </si>
  <si>
    <t>26133</t>
  </si>
  <si>
    <t>VRTY PRO KOTVENÍ, INJEKTÁŽ A MIKROPILOTY NA POVRCHU TŘ. III D DO 150MM</t>
  </si>
  <si>
    <t>26135</t>
  </si>
  <si>
    <t>VRTY PRO KOTVENÍ, INJEKTÁŽ A MIKROPILOTY NA POVRCHU TŘ. III D DO 300MM</t>
  </si>
  <si>
    <t>26143</t>
  </si>
  <si>
    <t>VRTY PRO KOTVENÍ, INJEKTÁŽ A MIKROPILOTY NA POVRCHU TŘ. IV D DO 150MM</t>
  </si>
  <si>
    <t>26145</t>
  </si>
  <si>
    <t>VRTY PRO KOTVENÍ, INJEKTÁŽ A MIKROPILOTY NA POVRCHU TŘ. IV D DO 300MM</t>
  </si>
  <si>
    <t>272324</t>
  </si>
  <si>
    <t>ZÁKLADY ZE ŽELEZOBETONU DO C25/30</t>
  </si>
  <si>
    <t>Základy z betonu C25/30, včetně izolačních nátěrů.</t>
  </si>
  <si>
    <t>základ OP1 4,0*9,0*1,2 = 43,200 [A]_x000d_
základ OP2 (10,0*4,0+2,0*2,9)*1,2 = 54,960 [B]_x000d_
Celkové množství = 98,160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</si>
  <si>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</si>
  <si>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</si>
  <si>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</si>
  <si>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Parametrická spotřeba 130 kg/m3.</t>
  </si>
  <si>
    <t>0,13*98,16 = 12,761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</si>
  <si>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</si>
  <si>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289971</t>
  </si>
  <si>
    <t>OPLÁŠTENÍ (ZPEVNENÍ) Z GEOTEXTILIE</t>
  </si>
  <si>
    <t>Ochrana těsnící fólie v přechodové oblasti 2 vrstvy.
Dle pol 28999.</t>
  </si>
  <si>
    <t>2*68,0 = 136,000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</si>
  <si>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</si>
  <si>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28999</t>
  </si>
  <si>
    <t>OPLÁŠTENÍ (ZPEVNENÍ) Z FÓLIE</t>
  </si>
  <si>
    <t>Těsnící fólie v přechodové oblasti mostu.</t>
  </si>
  <si>
    <t>rub OP1 3,0*8,0+1,5*4,0 = 30,000 [A]_x000d_
rub OP2 3,0*10,0+2,0*4,0 = 38,000 [B]_x000d_
Celkové množství = 68,000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</si>
  <si>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</si>
  <si>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</si>
  <si>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</si>
  <si>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</si>
  <si>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RÍMSY</t>
  </si>
  <si>
    <t>KG</t>
  </si>
  <si>
    <t>kotevní přípravek říms, 7 kg/ks, á 1 m, vč. osazení a PKO</t>
  </si>
  <si>
    <t>levá římsa 23*7,0 = 161,000 [A]_x000d_
pravá římsa 30*7,0 = 210,000 [B]_x000d_
Celkové množství = 371,000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</si>
  <si>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</si>
  <si>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</si>
  <si>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</si>
  <si>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Levá a pravá římsa.</t>
  </si>
  <si>
    <t>levá římsa 0,33*23,2 = 7,656 [A]_x000d_
pravá římsa 0,32*29,0 = 9,280 [B]_x000d_
Celkové množství = 16,936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</si>
  <si>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</si>
  <si>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</si>
  <si>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</si>
  <si>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Předpokládaná parametrická spotřeba 140 kg/m3.</t>
  </si>
  <si>
    <t>0,14*16,936 = 2,371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</si>
  <si>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</si>
  <si>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</si>
  <si>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</si>
  <si>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>Křídla rámu z betonu C30/37, včetně prostupu rubové drenáže křídly a izolačních nátěrů. _x000d_
Včetně vyznačení letopočtu na viditelné části líce křídla 2L dle VL 4, 209.01.</t>
  </si>
  <si>
    <t>křídlo 1L 2,42*2,51*0,5 = 3,037 [A]_x000d_
křídlo 1P 5,05*2,2*0,5 = 5,555 [B]_x000d_
křídlo 2L 2,7*2,7*0,5 = 3,645 [C]_x000d_
křídlo 2P 3,6*2,4*0,5 = 4,320 [D]_x000d_
Celkové množství = 16,557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</si>
  <si>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</si>
  <si>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</si>
  <si>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</si>
  <si>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Výztuž opěr a křídel. Předpokládaná parametrická spotřeba 130 kg/m3.</t>
  </si>
  <si>
    <t>0,13*16,557 = 2,152 [A]</t>
  </si>
  <si>
    <t>389325</t>
  </si>
  <si>
    <t>MOSTNÍ RÁMOVÉ KONSTRUKCE ZE ŽELEZOBETONU C30/37</t>
  </si>
  <si>
    <t>Příčel rámu z betonu C30/37._x000d_
Plochy odečteny z ACAD.</t>
  </si>
  <si>
    <t>střední část příčle 6,0*(15,5*0,6+3,121) = 74,526 [A]_x000d_
levá konzola 1,0*0,425*15,5 = 6,588 [B]_x000d_
pravá konzola 0,41*18,61 = 7,630 [C]_x000d_
nad OP1 1,2*1,2*8,2 = 11,808 [D]_x000d_
nad OP2 1,2*1,2*10,5 = 15,120 [E]_x000d_
Celkové množství = 115,672</t>
  </si>
  <si>
    <t>Opěry rámu z betonu C30/37. Včetně izolačních nátěrů.</t>
  </si>
  <si>
    <t>dřík OP1 1,2*2,6*8,2 = 25,584 [A]_x000d_
dřík OP2 1,2*3,005*10,5 = 37,863 [B]_x000d_
Celkové množství = 63,447</t>
  </si>
  <si>
    <t>389365</t>
  </si>
  <si>
    <t>VÝZTUŽ MOSTNÍ RÁMOVÉ KONSTRUKCE Z OCELI 10505, B500B</t>
  </si>
  <si>
    <t>Předpokládaná parametrická spotřeba příčle 180 kg/m3._x000d_
Předpokládaná parametrická spotřeba opěr 150 kg/m3.</t>
  </si>
  <si>
    <t>dle pol. 389325a 0,18*115,672 = 20,821 [A]_x000d_
dle pol. 389325b 0,15*63,447 = 9,517 [B]_x000d_
Celkové množství = 30,338</t>
  </si>
  <si>
    <t>4</t>
  </si>
  <si>
    <t>Vodorovné konstrukce</t>
  </si>
  <si>
    <t>434125</t>
  </si>
  <si>
    <t>SCHODIŠTOVÉ STUPNE, Z DÍLCU ŽELEZOBETON DO C30/37</t>
  </si>
  <si>
    <t>Revizní schodiště z prefabrikovaných železobetonových dílců z betonu C30/37 XF4.</t>
  </si>
  <si>
    <t>20*0,5*0,75*0,2 = 1,500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</si>
  <si>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</si>
  <si>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451312</t>
  </si>
  <si>
    <t>PODKLADNÍ A VÝPLNOVÉ VRSTVY Z PROSTÉHO BETONU C12/15</t>
  </si>
  <si>
    <t>Podkladní beton pod základy z betonu C12/15n._x000d_
Tl. cca 0,2 m s přesahem 0,2 m před líc základu.</t>
  </si>
  <si>
    <t>základ OP1 40,8*0,2 = 8,160 [A]_x000d_
základ OP2 52,0*0,2 = 10,400 [B]_x000d_
Celkové množství = 18,560</t>
  </si>
  <si>
    <t>Spádový beton rubové drenáže C12/15n.</t>
  </si>
  <si>
    <t>rub OP1 0,3*7,2*0,5 = 1,080 [A]_x000d_
rub OP2 0,3*9,8*1,0 = 2,940 [B]_x000d_
Celkové množství = 4,020</t>
  </si>
  <si>
    <t>451314</t>
  </si>
  <si>
    <t>PODKLADNÍ A VÝPLNOVÉ VRSTVY Z PROSTÉHO BETONU C25/30</t>
  </si>
  <si>
    <t>Podkladní beton C20/25n XF3, pro zpevnění a úpravy kolem mostu.</t>
  </si>
  <si>
    <t>zpevnění kolem mostu 27,279/0,2*0,15 = 20,459 [A]_x000d_
skluz 0,6*8,0*0,15 = 0,720 [B]_x000d_
schodiště 1,0*6,0*0,2 = 1,200 [C]_x000d_
Celkové množství = 22,379</t>
  </si>
  <si>
    <t>46251</t>
  </si>
  <si>
    <t>ZÁHOZ Z LOMOVÉHO KAMENE</t>
  </si>
  <si>
    <t>Těžký kamenný záhov v patě svahů.</t>
  </si>
  <si>
    <t>v líci OP1 11,0*0,8*1,25 = 11,000 [A]_x000d_
v líci OP2 19,0*0,8*1,25 = 19,000 [B]_x000d_
Celkové množství = 30,000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</si>
  <si>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</si>
  <si>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46511</t>
  </si>
  <si>
    <t>DLAŽBY Z DÍLCŮ BETONOVÝCH</t>
  </si>
  <si>
    <t>Kaskádový skluz z betonových tvarovek š. 600 mm za křídlem P2.</t>
  </si>
  <si>
    <t>0,6*8,0*0,15 = 0,720 [A]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</si>
  <si>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</si>
  <si>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465512</t>
  </si>
  <si>
    <t>DLAŽBY Z LOMOVÉHO KAMENE NA MC</t>
  </si>
  <si>
    <t>Lomový kámen tl. 200 mm do betonu tl. 150 mm._x000d_
(beton vykázán zvlášť)</t>
  </si>
  <si>
    <t>podél 1L 0,2*(1,41*16,6+0,75) = 4,831 [A]_x000d_
podél 2L 0,2*(1,41*12,4+0,8) = 3,657 [B]_x000d_
za 1P 0,2*0,9*0,55 = 0,099 [C]_x000d_
podél 2P 0,2*(1,41*27,9+0,9*1,05) = 8,057 [D]_x000d_
v líci OP1 0,2*3,45*8,5 = 5,865 [E]_x000d_
v líci OP2 0,2*2,65*9,0 = 4,770 [F]_x000d_
Celkové množství = 27,279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</si>
  <si>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</si>
  <si>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</si>
  <si>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STUPNĚ A PRAHY VODNÍCH KORYT Z PROSTÉHO BETONU C25/30</t>
  </si>
  <si>
    <t>Patní práh zpevnění v patě svahu z betonu C25/30 XF3.</t>
  </si>
  <si>
    <t>v líci OP1 0,5*0,8*10,85 = 4,340 [A]_x000d_
v líci OP2 0,5*0,8*10,6 = 4,240 [B]_x000d_
Celkové množství = 8,580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</si>
  <si>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</si>
  <si>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</si>
  <si>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</si>
  <si>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56330</t>
  </si>
  <si>
    <t>VOZOVKOVÉ VRSTVY ZE ŠTĚRKODRTI</t>
  </si>
  <si>
    <t>Podkladní vrstva ze ŠDa tl. min 150 mm. (průměrná tl. cca 180 mm)_x000d_
Plocha odečtena z ACAD.</t>
  </si>
  <si>
    <t>před mostem 60,0*0,18 = 10,800 [A]_x000d_
za mostem 110,0*0,18 = 19,800 [B]_x000d_
Celkové množství = 30,600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</si>
  <si>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</si>
  <si>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</si>
  <si>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</si>
  <si>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Podkladní vrstva ze ŠDa tl 200 mm._x000d_
Plocha odečtena z ACAD.</t>
  </si>
  <si>
    <t>před mostem 62,5 = 62,500 [A]_x000d_
za mostem 110,0 = 110,000 [B]_x000d_
Celkové množství = 172,500</t>
  </si>
  <si>
    <t>56962</t>
  </si>
  <si>
    <t>ZPEVNĚNÍ KRAJNIC Z RECYKLOVANÉHO MATERIÁLU TL DO 100MM</t>
  </si>
  <si>
    <t>Krajnice z asfaltového recyklátu tl. 100 mm._x000d_
Plocha odečtena z ACAD.</t>
  </si>
  <si>
    <t>vlevo před mostem 5,0 = 5,000 [A]_x000d_
vpravo před mostem 7,0 = 7,000 [B]_x000d_
vpravo za mostem 18,0 = 18,000 [C]_x000d_
Celkové množství = 30,000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</si>
  <si>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</si>
  <si>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</si>
  <si>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POSTRIK Z EMULZE DO 0,5KG/M2</t>
  </si>
  <si>
    <t>Spojovací postřik pod obrusnou vrstvou.</t>
  </si>
  <si>
    <t>Dle pol. 574C56 368,0 = 368,000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</si>
  <si>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</si>
  <si>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Spojovací postřik pod ložnou vrstvou.</t>
  </si>
  <si>
    <t>Dle pol. 574F46 243,0 = 243,000 [A]_x000d_
Dle pol. 575C43 128,615 = 128,615 [B]_x000d_
Celkové množství = 371,615</t>
  </si>
  <si>
    <t>574A03</t>
  </si>
  <si>
    <t>ASFALTOVÝ BETON PRO OBRUSNÉ VRSTVY ACO 11</t>
  </si>
  <si>
    <t>Obnova stávajících sjezdů před a za mostem.</t>
  </si>
  <si>
    <t>65,0*0,2 = 13,000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</si>
  <si>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</si>
  <si>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</si>
  <si>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11+, 11S TL. 40MM</t>
  </si>
  <si>
    <t>Obrusná vrstva vozovky. ACO 11+ tl. 40 mm._x000d_
Plocha odečtena z ACAD.</t>
  </si>
  <si>
    <t>před mostem 68,0 = 68,000 [A]_x000d_
na mostě 131,0 = 131,000 [B]_x000d_
za mostem 163,0 = 163,000 [C]_x000d_
Celkové množství = 362,000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</si>
  <si>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</si>
  <si>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</si>
  <si>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</si>
  <si>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Ložní vrstva vozovky. ACL 16+ tl. 60 mm.</t>
  </si>
  <si>
    <t>před mostem 69,0 = 69,000 [A]_x000d_
na mostě 131,0 = 131,000 [B]_x000d_
za mostem 168,0 = 168,000 [C]_x000d_
Celkové množství = 368,000</t>
  </si>
  <si>
    <t>574E46</t>
  </si>
  <si>
    <t>ASFALTOVÝ BETON PRO PODKLADNÍ VRSTVY ACP 16+, 16S TL. 50MM</t>
  </si>
  <si>
    <t>Podkladní vrstva vozovky. ACP 16+ tl. 50 mm.</t>
  </si>
  <si>
    <t>před mostem 65,0 = 65,000 [A]_x000d_
za mostem 110,0 = 110,000 [B]_x000d_
Celkové množství = 175,000</t>
  </si>
  <si>
    <t>575C43</t>
  </si>
  <si>
    <t>LITÝ ASFALT MA IV (OCHRANA MOSTNÍ IZOLACE) 11 TL. 35MM</t>
  </si>
  <si>
    <t>Ochrana izolace nosné konstrukce.</t>
  </si>
  <si>
    <t>131,0-0,15*17,9 = 128,315 [A]</t>
  </si>
  <si>
    <t>58920</t>
  </si>
  <si>
    <t>VÝPLN SPAR MODIFIKOVANÝM ASFALTEM</t>
  </si>
  <si>
    <t>Úprava spáry na konci úpravy komunikace.</t>
  </si>
  <si>
    <t>začátek úpravy 5,7 = 5,700 [A]_x000d_
konec úpravy 6,7 = 6,700 [B]_x000d_
Celkové množství = 12,400</t>
  </si>
  <si>
    <t>položka zahrnuje:
- dodávku predepsaného materiálu
- vycištení a výpln spar tímto materiálem</t>
  </si>
  <si>
    <t>7</t>
  </si>
  <si>
    <t>Přidružená stavební výroba</t>
  </si>
  <si>
    <t>711112</t>
  </si>
  <si>
    <t>IZOLACE BEŽNÝCH KONSTRUKCÍ PROTI ZEMNÍ VLHKOSTI ASFALTOVÝMI PÁSY</t>
  </si>
  <si>
    <t>Izolace rubu opěr. Přetažení na horní povrch základu, včetně přesahu 0.5 m na rub křídel.</t>
  </si>
  <si>
    <t>rub OP1 7,2*5,6+2*0,5*3,8 = 44,120 [A]_x000d_
rub OP2 9,8*6,5+2*0,5*4,2 = 67,900 [B]_x000d_
Celkové množství = 112,020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</si>
  <si>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</si>
  <si>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711452</t>
  </si>
  <si>
    <t>IZOLACE MOSTOVEK POD VOZOVKOU ASFALTOVÝMI PÁSY S PECETÍCÍ VRSTVOU</t>
  </si>
  <si>
    <t xml:space="preserve">tl.5 mm, natavované asfaltové izolační pásy na pečetící vrstvu,  
vykázána plocha izolovaného povrchu NK bez přesahů_x000d_
Plocha odečtena z ACAD.</t>
  </si>
  <si>
    <t>150,0 = 150,000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</si>
  <si>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</si>
  <si>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</si>
  <si>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</si>
  <si>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 xml:space="preserve">Ochrana izolace - asf. pásy s výztužnou kovovou vložkou, 150 mm před líc říms,  
výkázaná plocha izolovaného povrchu, tj. bez přesahů izolačních pásů,  
vč. úpravy kolem kotevních přípravků říms.</t>
  </si>
  <si>
    <t>levá římsa 0,6*17,9 = 10,740 [A]_x000d_
pravá římsa 0,7*17,9 = 12,530 [B]_x000d_
Celkové množství = 23,270</t>
  </si>
  <si>
    <t xml:space="preserve">položka zahrnuje:
- dodání  předepsaného ochranného materiálu
- zřízení ochrany izolace</t>
  </si>
  <si>
    <t>711509</t>
  </si>
  <si>
    <t>OCHRANA IZOLACE NA POVRCHU TEXTILIÍ</t>
  </si>
  <si>
    <t>Ochrana izolace rubu opěr. Přetažení na podkladní beton, včetně přesahu 0.5m na rub křídel. _x000d_
(2x geotextilie 300 g/m2)</t>
  </si>
  <si>
    <t>Dle pol. 711112 112,02 = 112,020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</si>
  <si>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</si>
  <si>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</si>
  <si>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</si>
  <si>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bočního líce NK s přetažením na spodní povrch NK.</t>
  </si>
  <si>
    <t>levý okraj 0,55*15,5 = 8,525 [A]_x000d_
pravý okraj 0,55*16,0 = 8,800 [B]_x000d_
Celkové množství = 17,325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</si>
  <si>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</si>
  <si>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</si>
  <si>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</si>
  <si>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obruby.</t>
  </si>
  <si>
    <t>levá římsa 22,7*0,35 = 7,945 [A]_x000d_
pravá římsa 29,0*0,35 = 10,150 [B]_x000d_
Celkové množství = 18,095</t>
  </si>
  <si>
    <t>8</t>
  </si>
  <si>
    <t>Potrubí</t>
  </si>
  <si>
    <t>875332</t>
  </si>
  <si>
    <t>POTRUBÍ DREN Z TRUB PLAST DN DO 150MM DEROVANÝCH</t>
  </si>
  <si>
    <t>Rubová drenáž DN150, pevnost SN10. Včetně výústního objektu dle VL4 a prostupu skrz křídlo.</t>
  </si>
  <si>
    <t>rub OP1 7,2*2,0 = 14,400 [A]_x000d_
rub OP2 9,8+2,0 = 11,800 [B]_x000d_
Celkové množství = 26,200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</si>
  <si>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</si>
  <si>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87627</t>
  </si>
  <si>
    <t>CHRÁNIČKY Z TRUB PLASTOVÝCH DN DO 100MM</t>
  </si>
  <si>
    <t>Chráničky 110/94 mm v římsách, včetně zavíčkování a protahovacího lanka, včetně zatažení do terénu před a za mostem, včetně přesahu do terénu.</t>
  </si>
  <si>
    <t>levá římsa 23,25+2*1,0 = 25,250 [A]_x000d_
pravá římsa 27,2+2*1,0 = 29,200 [B]_x000d_
Celkové množství = 54,450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</si>
  <si>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</si>
  <si>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9112B1</t>
  </si>
  <si>
    <t>ZÁBRADLÍ MOSTNÍ SE SVISLOU VÝPLNÍ - DODÁVKA A MONTÁŽ</t>
  </si>
  <si>
    <t>Ocelové zábradlí se svislou výplní výšky 1,1 m na levé římse._x000d_
PKO dle TKP 19B, odstín RAL 6017 Májová zeleň.</t>
  </si>
  <si>
    <t>23,0 = 23,000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</si>
  <si>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</si>
  <si>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9113B1</t>
  </si>
  <si>
    <t>SVODIDLO OCEL SILNIČ JEDNOSTR, ÚROVEŇ ZADRŽ H1 -DODÁVKA A MONTÁŽ</t>
  </si>
  <si>
    <t>Silniční svodidlo před pravou římsou, výškový náběh.</t>
  </si>
  <si>
    <t>8,0 = 8,000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</si>
  <si>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</si>
  <si>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9113B2</t>
  </si>
  <si>
    <t>SVODIDLO OCEL SILNIČ JEDNOSTR, ÚROVEŇ ZADRŽ H1 - MONTÁŽ S PŘESUNEM (BEZ DODÁVKY)</t>
  </si>
  <si>
    <t>Výšková úprava a napojení stávajícího svodidla za pravou římsou na nové zábradlení svodidlo.</t>
  </si>
  <si>
    <t>20,0 = 20,000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</si>
  <si>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kompletní novou PKO
Způsob měření:
- vykazuje se délka svodidla v základní výšce, délka náběhů se nezapočítává</t>
  </si>
  <si>
    <t>9117C1</t>
  </si>
  <si>
    <t>SVOD OCEL ZÁBRADEL ÚROVEŇ ZADRŽ H2 - DODÁVKA A MONTÁŽ</t>
  </si>
  <si>
    <t>Zábradelní svodidlo na pravé římse mostu._x000d_
PKO dle TKP 19B</t>
  </si>
  <si>
    <t>29,0 = 29,000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</si>
  <si>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</si>
  <si>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91355</t>
  </si>
  <si>
    <t>EVIDENCNÍ CÍSLO MOSTU</t>
  </si>
  <si>
    <t>Osazení tabulky s evidenčním číslem mostu a vyznačení vodotočeče před mostem ve směru jízdy._x000d_
Včetně vlastního sloupku a patky.</t>
  </si>
  <si>
    <t>evidenční číslo mostu 1+1 = 2,000 [A]_x000d_
názec vodoteče 1+1 = 2,000 [B]_x000d_
Celkové množství = 4,000</t>
  </si>
  <si>
    <t>položka zahrnuje štítek s evidencním císlem mostu, sloupek dopravní znacky vcetne osazení a nutných zemních prací a zabetonování</t>
  </si>
  <si>
    <t>917223</t>
  </si>
  <si>
    <t>SILNICNÍ A CHODNÍKOVÉ OBRUBY Z BETONOVÝCH OBRUBNÍKU ŠÍR 100MM</t>
  </si>
  <si>
    <t>Lemování zpevnění podél mostů a přechodových klínů říms. Při terénu.</t>
  </si>
  <si>
    <t>podél 1L 1,0*1,41*6,8 = 9,588 [A]_x000d_
podél 1P 0,65+0,85+2,9 = 4,400 [B]_x000d_
podél 2L 1,0+1,41*6,6 = 10,306 [C]_x000d_
podél 2P 1,15+1,41*7,85 = 12,219 [D]_x000d_
Celkové množství = 36,513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</si>
  <si>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</si>
  <si>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</si>
  <si>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</si>
  <si>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Lemování přechodových klínů říms při vozovce.</t>
  </si>
  <si>
    <t>1L 1,8 = 1,800 [A]_x000d_
1P 1,0 = 1,000 [B]_x000d_
2L 2,1 = 2,100 [C]_x000d_
2P 1,0 = 1,000 [D]_x000d_
Celkové množství = 5,900</t>
  </si>
  <si>
    <t>919111</t>
  </si>
  <si>
    <t>REZÁNÍ ASFALTOVÉHO KRYTU VOZOVEK TL DO 50MM</t>
  </si>
  <si>
    <t xml:space="preserve">Řezaná spára ve stávající vozovce  na začátku a na konci úpravy komunikace a nad rubem opěr.</t>
  </si>
  <si>
    <t>rub OP1 7,2 = 7,200 [A]_x000d_
rub OP2 9,8 = 9,800 [B]_x000d_
Celkové množství = 17,000</t>
  </si>
  <si>
    <t>položka zahrnuje rezání vozovkové vrstvy v predepsané tlouštce, vcetne spotreby vody</t>
  </si>
  <si>
    <t>931327</t>
  </si>
  <si>
    <t>TESNENÍ DILATAC SPAR ASF ZÁLIVKOU MODIFIK PRUR DO 1000MM2</t>
  </si>
  <si>
    <t>Výplň spáry na rubu opěry.
Zálivka typu EMZ.</t>
  </si>
  <si>
    <t>položka zahrnuje dodávku a osazení predepsaného materiálu, ocištení ploch spáry pred úpravou, ocištení okolí spáry po úprave
nezahrnuje tesnící profil</t>
  </si>
  <si>
    <t>TĚSNĚNÍ DILATAČ SPAR ASF ZÁLIVKOU MODIFIK PRŮŘ DO 1000MM2</t>
  </si>
  <si>
    <t>Výplň spáry vozovka - beton, šířka min. 15 mm. 
Kolem říms a obrub.</t>
  </si>
  <si>
    <t>levá římsa 22,7+1,9+2,2 = 26,800 [A]_x000d_
pravá římsa 29,0+1,0+1,0 = 31,000 [B]_x000d_
Celkové množství = 57,800</t>
  </si>
  <si>
    <t>položka zahrnuje dodávku a osazení předepsaného materiálu, očištění ploch spáry před úpravou, očištění okolí spáry po úpravě
nezahrnuje těsnící profil</t>
  </si>
  <si>
    <t>93135</t>
  </si>
  <si>
    <t>TESNENÍ DILATAC SPAR PRYŽ PÁSKOU NEBO KRUH PROFILEM</t>
  </si>
  <si>
    <t>Předtěsnění spáry vozovka - beton. 
Kolem říms a obrub kruhovým pryžovým profilem.</t>
  </si>
  <si>
    <t>Dle pol. 931327b. 57,8 = 57,800 [A]</t>
  </si>
  <si>
    <t>položka zahrnuje dodávku a osazení predepsaného materiálu, ocištení ploch spáry pred úpravou, ocištení okolí spáry po úprave</t>
  </si>
  <si>
    <t>936532</t>
  </si>
  <si>
    <t>MOSTNÍ ODVODŇOVACÍ SOUPRAVA 300/500</t>
  </si>
  <si>
    <t xml:space="preserve">Mostní odvodňovače ve vozovce 500x300 mm,  
komplet včetně vyústění,  
vč. úprav ve vozovce</t>
  </si>
  <si>
    <t>2 = 2,000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</si>
  <si>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</si>
  <si>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</si>
  <si>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</si>
  <si>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Komplet odvodnění izolace.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</si>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</sst>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_02'!I3</f>
        <v>0</v>
      </c>
      <c r="D10" s="10">
        <f>SUMIFS('SO _02'!O:O,'SO _02'!A:A,"P")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001'!I3</f>
        <v>0</v>
      </c>
      <c r="D11" s="10">
        <f>SUMIFS('SO 001'!O:O,'SO 001'!A:A,"P")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182'!I3</f>
        <v>0</v>
      </c>
      <c r="D12" s="10">
        <f>SUMIFS('SO 182'!O:O,'SO 182'!A:A,"P")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201'!I3</f>
        <v>0</v>
      </c>
      <c r="D13" s="10">
        <f>SUMIFS('SO 201'!O:O,'SO 201'!A:A,"P")</f>
        <v>0</v>
      </c>
      <c r="E13" s="10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11</v>
      </c>
      <c r="I3" s="24">
        <f>SUMIFS(I8:I77,A8:A77,"SD")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12</v>
      </c>
      <c r="F8" s="33"/>
      <c r="G8" s="33"/>
      <c r="H8" s="33"/>
      <c r="I8" s="34">
        <f>SUMIFS(I9:I77,A9:A77,"P")</f>
        <v>0</v>
      </c>
      <c r="J8" s="35"/>
    </row>
    <row r="9">
      <c r="A9" s="36" t="s">
        <v>39</v>
      </c>
      <c r="B9" s="36">
        <v>1</v>
      </c>
      <c r="C9" s="37" t="s">
        <v>40</v>
      </c>
      <c r="D9" s="36" t="s">
        <v>41</v>
      </c>
      <c r="E9" s="38" t="s">
        <v>42</v>
      </c>
      <c r="F9" s="39" t="s">
        <v>43</v>
      </c>
      <c r="G9" s="40">
        <v>1</v>
      </c>
      <c r="H9" s="41">
        <v>0</v>
      </c>
      <c r="I9" s="41">
        <f>ROUND(G9*H9,P4)</f>
        <v>0</v>
      </c>
      <c r="J9" s="39" t="s">
        <v>44</v>
      </c>
      <c r="O9" s="42">
        <f>I9*0.21</f>
        <v>0</v>
      </c>
      <c r="P9">
        <v>3</v>
      </c>
    </row>
    <row r="10" ht="45">
      <c r="A10" s="36" t="s">
        <v>45</v>
      </c>
      <c r="B10" s="43"/>
      <c r="C10" s="44"/>
      <c r="D10" s="44"/>
      <c r="E10" s="38" t="s">
        <v>46</v>
      </c>
      <c r="F10" s="44"/>
      <c r="G10" s="44"/>
      <c r="H10" s="44"/>
      <c r="I10" s="44"/>
      <c r="J10" s="45"/>
    </row>
    <row r="11" ht="30">
      <c r="A11" s="36" t="s">
        <v>47</v>
      </c>
      <c r="B11" s="43"/>
      <c r="C11" s="44"/>
      <c r="D11" s="44"/>
      <c r="E11" s="38" t="s">
        <v>48</v>
      </c>
      <c r="F11" s="44"/>
      <c r="G11" s="44"/>
      <c r="H11" s="44"/>
      <c r="I11" s="44"/>
      <c r="J11" s="45"/>
    </row>
    <row r="12">
      <c r="A12" s="36" t="s">
        <v>39</v>
      </c>
      <c r="B12" s="36">
        <v>2</v>
      </c>
      <c r="C12" s="37" t="s">
        <v>40</v>
      </c>
      <c r="D12" s="36" t="s">
        <v>49</v>
      </c>
      <c r="E12" s="38" t="s">
        <v>50</v>
      </c>
      <c r="F12" s="39" t="s">
        <v>43</v>
      </c>
      <c r="G12" s="40">
        <v>1</v>
      </c>
      <c r="H12" s="41">
        <v>0</v>
      </c>
      <c r="I12" s="41">
        <f>ROUND(G12*H12,P4)</f>
        <v>0</v>
      </c>
      <c r="J12" s="39" t="s">
        <v>44</v>
      </c>
      <c r="O12" s="42">
        <f>I12*0.21</f>
        <v>0</v>
      </c>
      <c r="P12">
        <v>3</v>
      </c>
    </row>
    <row r="13">
      <c r="A13" s="36" t="s">
        <v>45</v>
      </c>
      <c r="B13" s="43"/>
      <c r="C13" s="44"/>
      <c r="D13" s="44"/>
      <c r="E13" s="38" t="s">
        <v>51</v>
      </c>
      <c r="F13" s="44"/>
      <c r="G13" s="44"/>
      <c r="H13" s="44"/>
      <c r="I13" s="44"/>
      <c r="J13" s="45"/>
    </row>
    <row r="14" ht="60">
      <c r="A14" s="36" t="s">
        <v>47</v>
      </c>
      <c r="B14" s="43"/>
      <c r="C14" s="44"/>
      <c r="D14" s="44"/>
      <c r="E14" s="38" t="s">
        <v>52</v>
      </c>
      <c r="F14" s="44"/>
      <c r="G14" s="44"/>
      <c r="H14" s="44"/>
      <c r="I14" s="44"/>
      <c r="J14" s="45"/>
    </row>
    <row r="15">
      <c r="A15" s="36" t="s">
        <v>39</v>
      </c>
      <c r="B15" s="36">
        <v>3</v>
      </c>
      <c r="C15" s="37" t="s">
        <v>53</v>
      </c>
      <c r="D15" s="36" t="s">
        <v>54</v>
      </c>
      <c r="E15" s="38" t="s">
        <v>55</v>
      </c>
      <c r="F15" s="39" t="s">
        <v>43</v>
      </c>
      <c r="G15" s="40">
        <v>1</v>
      </c>
      <c r="H15" s="41">
        <v>0</v>
      </c>
      <c r="I15" s="41">
        <f>ROUND(G15*H15,P4)</f>
        <v>0</v>
      </c>
      <c r="J15" s="39" t="s">
        <v>44</v>
      </c>
      <c r="O15" s="42">
        <f>I15*0.21</f>
        <v>0</v>
      </c>
      <c r="P15">
        <v>3</v>
      </c>
    </row>
    <row r="16" ht="45">
      <c r="A16" s="36" t="s">
        <v>45</v>
      </c>
      <c r="B16" s="43"/>
      <c r="C16" s="44"/>
      <c r="D16" s="44"/>
      <c r="E16" s="38" t="s">
        <v>46</v>
      </c>
      <c r="F16" s="44"/>
      <c r="G16" s="44"/>
      <c r="H16" s="44"/>
      <c r="I16" s="44"/>
      <c r="J16" s="45"/>
    </row>
    <row r="17" ht="30">
      <c r="A17" s="36" t="s">
        <v>47</v>
      </c>
      <c r="B17" s="43"/>
      <c r="C17" s="44"/>
      <c r="D17" s="44"/>
      <c r="E17" s="38" t="s">
        <v>48</v>
      </c>
      <c r="F17" s="44"/>
      <c r="G17" s="44"/>
      <c r="H17" s="44"/>
      <c r="I17" s="44"/>
      <c r="J17" s="45"/>
    </row>
    <row r="18">
      <c r="A18" s="36" t="s">
        <v>39</v>
      </c>
      <c r="B18" s="36">
        <v>4</v>
      </c>
      <c r="C18" s="37" t="s">
        <v>56</v>
      </c>
      <c r="D18" s="36" t="s">
        <v>54</v>
      </c>
      <c r="E18" s="38" t="s">
        <v>57</v>
      </c>
      <c r="F18" s="39" t="s">
        <v>43</v>
      </c>
      <c r="G18" s="40">
        <v>1</v>
      </c>
      <c r="H18" s="41">
        <v>0</v>
      </c>
      <c r="I18" s="41">
        <f>ROUND(G18*H18,P4)</f>
        <v>0</v>
      </c>
      <c r="J18" s="39" t="s">
        <v>44</v>
      </c>
      <c r="O18" s="42">
        <f>I18*0.21</f>
        <v>0</v>
      </c>
      <c r="P18">
        <v>3</v>
      </c>
    </row>
    <row r="19" ht="30">
      <c r="A19" s="36" t="s">
        <v>45</v>
      </c>
      <c r="B19" s="43"/>
      <c r="C19" s="44"/>
      <c r="D19" s="44"/>
      <c r="E19" s="38" t="s">
        <v>58</v>
      </c>
      <c r="F19" s="44"/>
      <c r="G19" s="44"/>
      <c r="H19" s="44"/>
      <c r="I19" s="44"/>
      <c r="J19" s="45"/>
    </row>
    <row r="20" ht="75">
      <c r="A20" s="36" t="s">
        <v>47</v>
      </c>
      <c r="B20" s="43"/>
      <c r="C20" s="44"/>
      <c r="D20" s="44"/>
      <c r="E20" s="38" t="s">
        <v>59</v>
      </c>
      <c r="F20" s="44"/>
      <c r="G20" s="44"/>
      <c r="H20" s="44"/>
      <c r="I20" s="44"/>
      <c r="J20" s="45"/>
    </row>
    <row r="21">
      <c r="A21" s="36" t="s">
        <v>39</v>
      </c>
      <c r="B21" s="36">
        <v>5</v>
      </c>
      <c r="C21" s="37" t="s">
        <v>60</v>
      </c>
      <c r="D21" s="36" t="s">
        <v>54</v>
      </c>
      <c r="E21" s="38" t="s">
        <v>61</v>
      </c>
      <c r="F21" s="39" t="s">
        <v>43</v>
      </c>
      <c r="G21" s="40">
        <v>1</v>
      </c>
      <c r="H21" s="41">
        <v>0</v>
      </c>
      <c r="I21" s="41">
        <f>ROUND(G21*H21,P4)</f>
        <v>0</v>
      </c>
      <c r="J21" s="39" t="s">
        <v>44</v>
      </c>
      <c r="O21" s="42">
        <f>I21*0.21</f>
        <v>0</v>
      </c>
      <c r="P21">
        <v>3</v>
      </c>
    </row>
    <row r="22" ht="165">
      <c r="A22" s="36" t="s">
        <v>45</v>
      </c>
      <c r="B22" s="43"/>
      <c r="C22" s="44"/>
      <c r="D22" s="44"/>
      <c r="E22" s="38" t="s">
        <v>62</v>
      </c>
      <c r="F22" s="44"/>
      <c r="G22" s="44"/>
      <c r="H22" s="44"/>
      <c r="I22" s="44"/>
      <c r="J22" s="45"/>
    </row>
    <row r="23" ht="60">
      <c r="A23" s="36" t="s">
        <v>47</v>
      </c>
      <c r="B23" s="43"/>
      <c r="C23" s="44"/>
      <c r="D23" s="44"/>
      <c r="E23" s="38" t="s">
        <v>63</v>
      </c>
      <c r="F23" s="44"/>
      <c r="G23" s="44"/>
      <c r="H23" s="44"/>
      <c r="I23" s="44"/>
      <c r="J23" s="45"/>
    </row>
    <row r="24">
      <c r="A24" s="36" t="s">
        <v>39</v>
      </c>
      <c r="B24" s="36">
        <v>6</v>
      </c>
      <c r="C24" s="37" t="s">
        <v>64</v>
      </c>
      <c r="D24" s="36" t="s">
        <v>54</v>
      </c>
      <c r="E24" s="38" t="s">
        <v>65</v>
      </c>
      <c r="F24" s="39" t="s">
        <v>43</v>
      </c>
      <c r="G24" s="40">
        <v>1</v>
      </c>
      <c r="H24" s="41">
        <v>0</v>
      </c>
      <c r="I24" s="41">
        <f>ROUND(G24*H24,P4)</f>
        <v>0</v>
      </c>
      <c r="J24" s="39" t="s">
        <v>44</v>
      </c>
      <c r="O24" s="42">
        <f>I24*0.21</f>
        <v>0</v>
      </c>
      <c r="P24">
        <v>3</v>
      </c>
    </row>
    <row r="25" ht="45">
      <c r="A25" s="36" t="s">
        <v>45</v>
      </c>
      <c r="B25" s="43"/>
      <c r="C25" s="44"/>
      <c r="D25" s="44"/>
      <c r="E25" s="38" t="s">
        <v>66</v>
      </c>
      <c r="F25" s="44"/>
      <c r="G25" s="44"/>
      <c r="H25" s="44"/>
      <c r="I25" s="44"/>
      <c r="J25" s="45"/>
    </row>
    <row r="26" ht="60">
      <c r="A26" s="36" t="s">
        <v>47</v>
      </c>
      <c r="B26" s="43"/>
      <c r="C26" s="44"/>
      <c r="D26" s="44"/>
      <c r="E26" s="38" t="s">
        <v>63</v>
      </c>
      <c r="F26" s="44"/>
      <c r="G26" s="44"/>
      <c r="H26" s="44"/>
      <c r="I26" s="44"/>
      <c r="J26" s="45"/>
    </row>
    <row r="27">
      <c r="A27" s="36" t="s">
        <v>39</v>
      </c>
      <c r="B27" s="36">
        <v>7</v>
      </c>
      <c r="C27" s="37" t="s">
        <v>67</v>
      </c>
      <c r="D27" s="36" t="s">
        <v>41</v>
      </c>
      <c r="E27" s="38" t="s">
        <v>68</v>
      </c>
      <c r="F27" s="39" t="s">
        <v>43</v>
      </c>
      <c r="G27" s="40">
        <v>1</v>
      </c>
      <c r="H27" s="41">
        <v>0</v>
      </c>
      <c r="I27" s="41">
        <f>ROUND(G27*H27,P4)</f>
        <v>0</v>
      </c>
      <c r="J27" s="39" t="s">
        <v>44</v>
      </c>
      <c r="O27" s="42">
        <f>I27*0.21</f>
        <v>0</v>
      </c>
      <c r="P27">
        <v>3</v>
      </c>
    </row>
    <row r="28">
      <c r="A28" s="36" t="s">
        <v>45</v>
      </c>
      <c r="B28" s="43"/>
      <c r="C28" s="44"/>
      <c r="D28" s="44"/>
      <c r="E28" s="38" t="s">
        <v>69</v>
      </c>
      <c r="F28" s="44"/>
      <c r="G28" s="44"/>
      <c r="H28" s="44"/>
      <c r="I28" s="44"/>
      <c r="J28" s="45"/>
    </row>
    <row r="29" ht="60">
      <c r="A29" s="36" t="s">
        <v>47</v>
      </c>
      <c r="B29" s="43"/>
      <c r="C29" s="44"/>
      <c r="D29" s="44"/>
      <c r="E29" s="38" t="s">
        <v>70</v>
      </c>
      <c r="F29" s="44"/>
      <c r="G29" s="44"/>
      <c r="H29" s="44"/>
      <c r="I29" s="44"/>
      <c r="J29" s="45"/>
    </row>
    <row r="30">
      <c r="A30" s="36" t="s">
        <v>39</v>
      </c>
      <c r="B30" s="36">
        <v>8</v>
      </c>
      <c r="C30" s="37" t="s">
        <v>67</v>
      </c>
      <c r="D30" s="36" t="s">
        <v>49</v>
      </c>
      <c r="E30" s="38" t="s">
        <v>68</v>
      </c>
      <c r="F30" s="39" t="s">
        <v>43</v>
      </c>
      <c r="G30" s="40">
        <v>1</v>
      </c>
      <c r="H30" s="41">
        <v>0</v>
      </c>
      <c r="I30" s="41">
        <f>ROUND(G30*H30,P4)</f>
        <v>0</v>
      </c>
      <c r="J30" s="39" t="s">
        <v>44</v>
      </c>
      <c r="O30" s="42">
        <f>I30*0.21</f>
        <v>0</v>
      </c>
      <c r="P30">
        <v>3</v>
      </c>
    </row>
    <row r="31" ht="30">
      <c r="A31" s="36" t="s">
        <v>45</v>
      </c>
      <c r="B31" s="43"/>
      <c r="C31" s="44"/>
      <c r="D31" s="44"/>
      <c r="E31" s="38" t="s">
        <v>71</v>
      </c>
      <c r="F31" s="44"/>
      <c r="G31" s="44"/>
      <c r="H31" s="44"/>
      <c r="I31" s="44"/>
      <c r="J31" s="45"/>
    </row>
    <row r="32" ht="60">
      <c r="A32" s="36" t="s">
        <v>47</v>
      </c>
      <c r="B32" s="43"/>
      <c r="C32" s="44"/>
      <c r="D32" s="44"/>
      <c r="E32" s="38" t="s">
        <v>70</v>
      </c>
      <c r="F32" s="44"/>
      <c r="G32" s="44"/>
      <c r="H32" s="44"/>
      <c r="I32" s="44"/>
      <c r="J32" s="45"/>
    </row>
    <row r="33">
      <c r="A33" s="36" t="s">
        <v>39</v>
      </c>
      <c r="B33" s="36">
        <v>9</v>
      </c>
      <c r="C33" s="37" t="s">
        <v>67</v>
      </c>
      <c r="D33" s="36" t="s">
        <v>72</v>
      </c>
      <c r="E33" s="38" t="s">
        <v>68</v>
      </c>
      <c r="F33" s="39" t="s">
        <v>43</v>
      </c>
      <c r="G33" s="40">
        <v>1</v>
      </c>
      <c r="H33" s="41">
        <v>0</v>
      </c>
      <c r="I33" s="41">
        <f>ROUND(G33*H33,P4)</f>
        <v>0</v>
      </c>
      <c r="J33" s="39" t="s">
        <v>44</v>
      </c>
      <c r="O33" s="42">
        <f>I33*0.21</f>
        <v>0</v>
      </c>
      <c r="P33">
        <v>3</v>
      </c>
    </row>
    <row r="34" ht="30">
      <c r="A34" s="36" t="s">
        <v>45</v>
      </c>
      <c r="B34" s="43"/>
      <c r="C34" s="44"/>
      <c r="D34" s="44"/>
      <c r="E34" s="38" t="s">
        <v>73</v>
      </c>
      <c r="F34" s="44"/>
      <c r="G34" s="44"/>
      <c r="H34" s="44"/>
      <c r="I34" s="44"/>
      <c r="J34" s="45"/>
    </row>
    <row r="35" ht="60">
      <c r="A35" s="36" t="s">
        <v>47</v>
      </c>
      <c r="B35" s="43"/>
      <c r="C35" s="44"/>
      <c r="D35" s="44"/>
      <c r="E35" s="38" t="s">
        <v>70</v>
      </c>
      <c r="F35" s="44"/>
      <c r="G35" s="44"/>
      <c r="H35" s="44"/>
      <c r="I35" s="44"/>
      <c r="J35" s="45"/>
    </row>
    <row r="36">
      <c r="A36" s="36" t="s">
        <v>39</v>
      </c>
      <c r="B36" s="36">
        <v>10</v>
      </c>
      <c r="C36" s="37" t="s">
        <v>67</v>
      </c>
      <c r="D36" s="36" t="s">
        <v>74</v>
      </c>
      <c r="E36" s="38" t="s">
        <v>68</v>
      </c>
      <c r="F36" s="39" t="s">
        <v>43</v>
      </c>
      <c r="G36" s="40">
        <v>1</v>
      </c>
      <c r="H36" s="41">
        <v>0</v>
      </c>
      <c r="I36" s="41">
        <f>ROUND(G36*H36,P4)</f>
        <v>0</v>
      </c>
      <c r="J36" s="39" t="s">
        <v>44</v>
      </c>
      <c r="O36" s="42">
        <f>I36*0.21</f>
        <v>0</v>
      </c>
      <c r="P36">
        <v>3</v>
      </c>
    </row>
    <row r="37" ht="45">
      <c r="A37" s="36" t="s">
        <v>45</v>
      </c>
      <c r="B37" s="43"/>
      <c r="C37" s="44"/>
      <c r="D37" s="44"/>
      <c r="E37" s="38" t="s">
        <v>75</v>
      </c>
      <c r="F37" s="44"/>
      <c r="G37" s="44"/>
      <c r="H37" s="44"/>
      <c r="I37" s="44"/>
      <c r="J37" s="45"/>
    </row>
    <row r="38" ht="60">
      <c r="A38" s="36" t="s">
        <v>47</v>
      </c>
      <c r="B38" s="43"/>
      <c r="C38" s="44"/>
      <c r="D38" s="44"/>
      <c r="E38" s="38" t="s">
        <v>70</v>
      </c>
      <c r="F38" s="44"/>
      <c r="G38" s="44"/>
      <c r="H38" s="44"/>
      <c r="I38" s="44"/>
      <c r="J38" s="45"/>
    </row>
    <row r="39">
      <c r="A39" s="36" t="s">
        <v>39</v>
      </c>
      <c r="B39" s="36">
        <v>11</v>
      </c>
      <c r="C39" s="37" t="s">
        <v>76</v>
      </c>
      <c r="D39" s="36" t="s">
        <v>41</v>
      </c>
      <c r="E39" s="38" t="s">
        <v>77</v>
      </c>
      <c r="F39" s="39" t="s">
        <v>43</v>
      </c>
      <c r="G39" s="40">
        <v>1</v>
      </c>
      <c r="H39" s="41">
        <v>0</v>
      </c>
      <c r="I39" s="41">
        <f>ROUND(G39*H39,P4)</f>
        <v>0</v>
      </c>
      <c r="J39" s="39" t="s">
        <v>44</v>
      </c>
      <c r="O39" s="42">
        <f>I39*0.21</f>
        <v>0</v>
      </c>
      <c r="P39">
        <v>3</v>
      </c>
    </row>
    <row r="40">
      <c r="A40" s="36" t="s">
        <v>45</v>
      </c>
      <c r="B40" s="43"/>
      <c r="C40" s="44"/>
      <c r="D40" s="44"/>
      <c r="E40" s="38" t="s">
        <v>78</v>
      </c>
      <c r="F40" s="44"/>
      <c r="G40" s="44"/>
      <c r="H40" s="44"/>
      <c r="I40" s="44"/>
      <c r="J40" s="45"/>
    </row>
    <row r="41" ht="30">
      <c r="A41" s="36" t="s">
        <v>47</v>
      </c>
      <c r="B41" s="43"/>
      <c r="C41" s="44"/>
      <c r="D41" s="44"/>
      <c r="E41" s="38" t="s">
        <v>79</v>
      </c>
      <c r="F41" s="44"/>
      <c r="G41" s="44"/>
      <c r="H41" s="44"/>
      <c r="I41" s="44"/>
      <c r="J41" s="45"/>
    </row>
    <row r="42">
      <c r="A42" s="36" t="s">
        <v>39</v>
      </c>
      <c r="B42" s="36">
        <v>12</v>
      </c>
      <c r="C42" s="37" t="s">
        <v>76</v>
      </c>
      <c r="D42" s="36" t="s">
        <v>49</v>
      </c>
      <c r="E42" s="38" t="s">
        <v>77</v>
      </c>
      <c r="F42" s="39" t="s">
        <v>43</v>
      </c>
      <c r="G42" s="40">
        <v>1</v>
      </c>
      <c r="H42" s="41">
        <v>0</v>
      </c>
      <c r="I42" s="41">
        <f>ROUND(G42*H42,P4)</f>
        <v>0</v>
      </c>
      <c r="J42" s="39" t="s">
        <v>44</v>
      </c>
      <c r="O42" s="42">
        <f>I42*0.21</f>
        <v>0</v>
      </c>
      <c r="P42">
        <v>3</v>
      </c>
    </row>
    <row r="43">
      <c r="A43" s="36" t="s">
        <v>45</v>
      </c>
      <c r="B43" s="43"/>
      <c r="C43" s="44"/>
      <c r="D43" s="44"/>
      <c r="E43" s="38" t="s">
        <v>80</v>
      </c>
      <c r="F43" s="44"/>
      <c r="G43" s="44"/>
      <c r="H43" s="44"/>
      <c r="I43" s="44"/>
      <c r="J43" s="45"/>
    </row>
    <row r="44" ht="60">
      <c r="A44" s="36" t="s">
        <v>47</v>
      </c>
      <c r="B44" s="43"/>
      <c r="C44" s="44"/>
      <c r="D44" s="44"/>
      <c r="E44" s="38" t="s">
        <v>63</v>
      </c>
      <c r="F44" s="44"/>
      <c r="G44" s="44"/>
      <c r="H44" s="44"/>
      <c r="I44" s="44"/>
      <c r="J44" s="45"/>
    </row>
    <row r="45">
      <c r="A45" s="36" t="s">
        <v>39</v>
      </c>
      <c r="B45" s="36">
        <v>13</v>
      </c>
      <c r="C45" s="37" t="s">
        <v>81</v>
      </c>
      <c r="D45" s="36" t="s">
        <v>54</v>
      </c>
      <c r="E45" s="38" t="s">
        <v>82</v>
      </c>
      <c r="F45" s="39" t="s">
        <v>83</v>
      </c>
      <c r="G45" s="40">
        <v>1</v>
      </c>
      <c r="H45" s="41">
        <v>0</v>
      </c>
      <c r="I45" s="41">
        <f>ROUND(G45*H45,P4)</f>
        <v>0</v>
      </c>
      <c r="J45" s="39" t="s">
        <v>44</v>
      </c>
      <c r="O45" s="42">
        <f>I45*0.21</f>
        <v>0</v>
      </c>
      <c r="P45">
        <v>3</v>
      </c>
    </row>
    <row r="46" ht="30">
      <c r="A46" s="36" t="s">
        <v>45</v>
      </c>
      <c r="B46" s="43"/>
      <c r="C46" s="44"/>
      <c r="D46" s="44"/>
      <c r="E46" s="38" t="s">
        <v>84</v>
      </c>
      <c r="F46" s="44"/>
      <c r="G46" s="44"/>
      <c r="H46" s="44"/>
      <c r="I46" s="44"/>
      <c r="J46" s="45"/>
    </row>
    <row r="47" ht="30">
      <c r="A47" s="36" t="s">
        <v>47</v>
      </c>
      <c r="B47" s="43"/>
      <c r="C47" s="44"/>
      <c r="D47" s="44"/>
      <c r="E47" s="38" t="s">
        <v>79</v>
      </c>
      <c r="F47" s="44"/>
      <c r="G47" s="44"/>
      <c r="H47" s="44"/>
      <c r="I47" s="44"/>
      <c r="J47" s="45"/>
    </row>
    <row r="48">
      <c r="A48" s="36" t="s">
        <v>39</v>
      </c>
      <c r="B48" s="36">
        <v>14</v>
      </c>
      <c r="C48" s="37" t="s">
        <v>85</v>
      </c>
      <c r="D48" s="36" t="s">
        <v>54</v>
      </c>
      <c r="E48" s="38" t="s">
        <v>86</v>
      </c>
      <c r="F48" s="39" t="s">
        <v>43</v>
      </c>
      <c r="G48" s="40">
        <v>1</v>
      </c>
      <c r="H48" s="41">
        <v>0</v>
      </c>
      <c r="I48" s="41">
        <f>ROUND(G48*H48,P4)</f>
        <v>0</v>
      </c>
      <c r="J48" s="39" t="s">
        <v>44</v>
      </c>
      <c r="O48" s="42">
        <f>I48*0.21</f>
        <v>0</v>
      </c>
      <c r="P48">
        <v>3</v>
      </c>
    </row>
    <row r="49" ht="45">
      <c r="A49" s="36" t="s">
        <v>45</v>
      </c>
      <c r="B49" s="43"/>
      <c r="C49" s="44"/>
      <c r="D49" s="44"/>
      <c r="E49" s="38" t="s">
        <v>87</v>
      </c>
      <c r="F49" s="44"/>
      <c r="G49" s="44"/>
      <c r="H49" s="44"/>
      <c r="I49" s="44"/>
      <c r="J49" s="45"/>
    </row>
    <row r="50" ht="30">
      <c r="A50" s="36" t="s">
        <v>47</v>
      </c>
      <c r="B50" s="43"/>
      <c r="C50" s="44"/>
      <c r="D50" s="44"/>
      <c r="E50" s="38" t="s">
        <v>79</v>
      </c>
      <c r="F50" s="44"/>
      <c r="G50" s="44"/>
      <c r="H50" s="44"/>
      <c r="I50" s="44"/>
      <c r="J50" s="45"/>
    </row>
    <row r="51">
      <c r="A51" s="36" t="s">
        <v>39</v>
      </c>
      <c r="B51" s="36">
        <v>15</v>
      </c>
      <c r="C51" s="37" t="s">
        <v>88</v>
      </c>
      <c r="D51" s="36" t="s">
        <v>54</v>
      </c>
      <c r="E51" s="38" t="s">
        <v>89</v>
      </c>
      <c r="F51" s="39" t="s">
        <v>43</v>
      </c>
      <c r="G51" s="40">
        <v>1</v>
      </c>
      <c r="H51" s="41">
        <v>0</v>
      </c>
      <c r="I51" s="41">
        <f>ROUND(G51*H51,P4)</f>
        <v>0</v>
      </c>
      <c r="J51" s="39" t="s">
        <v>44</v>
      </c>
      <c r="O51" s="42">
        <f>I51*0.21</f>
        <v>0</v>
      </c>
      <c r="P51">
        <v>3</v>
      </c>
    </row>
    <row r="52" ht="45">
      <c r="A52" s="36" t="s">
        <v>45</v>
      </c>
      <c r="B52" s="43"/>
      <c r="C52" s="44"/>
      <c r="D52" s="44"/>
      <c r="E52" s="38" t="s">
        <v>90</v>
      </c>
      <c r="F52" s="44"/>
      <c r="G52" s="44"/>
      <c r="H52" s="44"/>
      <c r="I52" s="44"/>
      <c r="J52" s="45"/>
    </row>
    <row r="53" ht="30">
      <c r="A53" s="36" t="s">
        <v>47</v>
      </c>
      <c r="B53" s="43"/>
      <c r="C53" s="44"/>
      <c r="D53" s="44"/>
      <c r="E53" s="38" t="s">
        <v>79</v>
      </c>
      <c r="F53" s="44"/>
      <c r="G53" s="44"/>
      <c r="H53" s="44"/>
      <c r="I53" s="44"/>
      <c r="J53" s="45"/>
    </row>
    <row r="54">
      <c r="A54" s="36" t="s">
        <v>39</v>
      </c>
      <c r="B54" s="36">
        <v>16</v>
      </c>
      <c r="C54" s="37" t="s">
        <v>91</v>
      </c>
      <c r="D54" s="36" t="s">
        <v>54</v>
      </c>
      <c r="E54" s="38" t="s">
        <v>92</v>
      </c>
      <c r="F54" s="39" t="s">
        <v>93</v>
      </c>
      <c r="G54" s="40">
        <v>1</v>
      </c>
      <c r="H54" s="41">
        <v>0</v>
      </c>
      <c r="I54" s="41">
        <f>ROUND(G54*H54,P4)</f>
        <v>0</v>
      </c>
      <c r="J54" s="39" t="s">
        <v>44</v>
      </c>
      <c r="O54" s="42">
        <f>I54*0.21</f>
        <v>0</v>
      </c>
      <c r="P54">
        <v>3</v>
      </c>
    </row>
    <row r="55" ht="45">
      <c r="A55" s="36" t="s">
        <v>45</v>
      </c>
      <c r="B55" s="43"/>
      <c r="C55" s="44"/>
      <c r="D55" s="44"/>
      <c r="E55" s="38" t="s">
        <v>94</v>
      </c>
      <c r="F55" s="44"/>
      <c r="G55" s="44"/>
      <c r="H55" s="44"/>
      <c r="I55" s="44"/>
      <c r="J55" s="45"/>
    </row>
    <row r="56" ht="105">
      <c r="A56" s="36" t="s">
        <v>47</v>
      </c>
      <c r="B56" s="43"/>
      <c r="C56" s="44"/>
      <c r="D56" s="44"/>
      <c r="E56" s="38" t="s">
        <v>95</v>
      </c>
      <c r="F56" s="44"/>
      <c r="G56" s="44"/>
      <c r="H56" s="44"/>
      <c r="I56" s="44"/>
      <c r="J56" s="45"/>
    </row>
    <row r="57">
      <c r="A57" s="36" t="s">
        <v>39</v>
      </c>
      <c r="B57" s="36">
        <v>17</v>
      </c>
      <c r="C57" s="37" t="s">
        <v>96</v>
      </c>
      <c r="D57" s="36" t="s">
        <v>41</v>
      </c>
      <c r="E57" s="38" t="s">
        <v>97</v>
      </c>
      <c r="F57" s="39" t="s">
        <v>43</v>
      </c>
      <c r="G57" s="40">
        <v>1</v>
      </c>
      <c r="H57" s="41">
        <v>0</v>
      </c>
      <c r="I57" s="41">
        <f>ROUND(G57*H57,P4)</f>
        <v>0</v>
      </c>
      <c r="J57" s="39" t="s">
        <v>44</v>
      </c>
      <c r="O57" s="42">
        <f>I57*0.21</f>
        <v>0</v>
      </c>
      <c r="P57">
        <v>3</v>
      </c>
    </row>
    <row r="58">
      <c r="A58" s="36" t="s">
        <v>45</v>
      </c>
      <c r="B58" s="43"/>
      <c r="C58" s="44"/>
      <c r="D58" s="44"/>
      <c r="E58" s="38" t="s">
        <v>98</v>
      </c>
      <c r="F58" s="44"/>
      <c r="G58" s="44"/>
      <c r="H58" s="44"/>
      <c r="I58" s="44"/>
      <c r="J58" s="45"/>
    </row>
    <row r="59" ht="30">
      <c r="A59" s="36" t="s">
        <v>47</v>
      </c>
      <c r="B59" s="43"/>
      <c r="C59" s="44"/>
      <c r="D59" s="44"/>
      <c r="E59" s="38" t="s">
        <v>79</v>
      </c>
      <c r="F59" s="44"/>
      <c r="G59" s="44"/>
      <c r="H59" s="44"/>
      <c r="I59" s="44"/>
      <c r="J59" s="45"/>
    </row>
    <row r="60">
      <c r="A60" s="36" t="s">
        <v>39</v>
      </c>
      <c r="B60" s="36">
        <v>18</v>
      </c>
      <c r="C60" s="37" t="s">
        <v>96</v>
      </c>
      <c r="D60" s="36" t="s">
        <v>49</v>
      </c>
      <c r="E60" s="38" t="s">
        <v>97</v>
      </c>
      <c r="F60" s="39" t="s">
        <v>43</v>
      </c>
      <c r="G60" s="40">
        <v>1</v>
      </c>
      <c r="H60" s="41">
        <v>0</v>
      </c>
      <c r="I60" s="41">
        <f>ROUND(G60*H60,P4)</f>
        <v>0</v>
      </c>
      <c r="J60" s="39" t="s">
        <v>44</v>
      </c>
      <c r="O60" s="42">
        <f>I60*0.21</f>
        <v>0</v>
      </c>
      <c r="P60">
        <v>3</v>
      </c>
    </row>
    <row r="61" ht="30">
      <c r="A61" s="36" t="s">
        <v>45</v>
      </c>
      <c r="B61" s="43"/>
      <c r="C61" s="44"/>
      <c r="D61" s="44"/>
      <c r="E61" s="38" t="s">
        <v>99</v>
      </c>
      <c r="F61" s="44"/>
      <c r="G61" s="44"/>
      <c r="H61" s="44"/>
      <c r="I61" s="44"/>
      <c r="J61" s="45"/>
    </row>
    <row r="62" ht="60">
      <c r="A62" s="36" t="s">
        <v>47</v>
      </c>
      <c r="B62" s="43"/>
      <c r="C62" s="44"/>
      <c r="D62" s="44"/>
      <c r="E62" s="38" t="s">
        <v>63</v>
      </c>
      <c r="F62" s="44"/>
      <c r="G62" s="44"/>
      <c r="H62" s="44"/>
      <c r="I62" s="44"/>
      <c r="J62" s="45"/>
    </row>
    <row r="63">
      <c r="A63" s="36" t="s">
        <v>39</v>
      </c>
      <c r="B63" s="36">
        <v>19</v>
      </c>
      <c r="C63" s="37" t="s">
        <v>100</v>
      </c>
      <c r="D63" s="36" t="s">
        <v>54</v>
      </c>
      <c r="E63" s="38" t="s">
        <v>101</v>
      </c>
      <c r="F63" s="39" t="s">
        <v>83</v>
      </c>
      <c r="G63" s="40">
        <v>1</v>
      </c>
      <c r="H63" s="41">
        <v>0</v>
      </c>
      <c r="I63" s="41">
        <f>ROUND(G63*H63,P4)</f>
        <v>0</v>
      </c>
      <c r="J63" s="39" t="s">
        <v>44</v>
      </c>
      <c r="O63" s="42">
        <f>I63*0.21</f>
        <v>0</v>
      </c>
      <c r="P63">
        <v>3</v>
      </c>
    </row>
    <row r="64">
      <c r="A64" s="36" t="s">
        <v>45</v>
      </c>
      <c r="B64" s="43"/>
      <c r="C64" s="44"/>
      <c r="D64" s="44"/>
      <c r="E64" s="38" t="s">
        <v>102</v>
      </c>
      <c r="F64" s="44"/>
      <c r="G64" s="44"/>
      <c r="H64" s="44"/>
      <c r="I64" s="44"/>
      <c r="J64" s="45"/>
    </row>
    <row r="65" ht="90">
      <c r="A65" s="36" t="s">
        <v>47</v>
      </c>
      <c r="B65" s="43"/>
      <c r="C65" s="44"/>
      <c r="D65" s="44"/>
      <c r="E65" s="38" t="s">
        <v>103</v>
      </c>
      <c r="F65" s="44"/>
      <c r="G65" s="44"/>
      <c r="H65" s="44"/>
      <c r="I65" s="44"/>
      <c r="J65" s="45"/>
    </row>
    <row r="66">
      <c r="A66" s="36" t="s">
        <v>39</v>
      </c>
      <c r="B66" s="36">
        <v>20</v>
      </c>
      <c r="C66" s="37" t="s">
        <v>104</v>
      </c>
      <c r="D66" s="36" t="s">
        <v>41</v>
      </c>
      <c r="E66" s="38" t="s">
        <v>105</v>
      </c>
      <c r="F66" s="39" t="s">
        <v>43</v>
      </c>
      <c r="G66" s="40">
        <v>1</v>
      </c>
      <c r="H66" s="41">
        <v>0</v>
      </c>
      <c r="I66" s="41">
        <f>ROUND(G66*H66,P4)</f>
        <v>0</v>
      </c>
      <c r="J66" s="39" t="s">
        <v>44</v>
      </c>
      <c r="O66" s="42">
        <f>I66*0.21</f>
        <v>0</v>
      </c>
      <c r="P66">
        <v>3</v>
      </c>
    </row>
    <row r="67" ht="60">
      <c r="A67" s="36" t="s">
        <v>45</v>
      </c>
      <c r="B67" s="43"/>
      <c r="C67" s="44"/>
      <c r="D67" s="44"/>
      <c r="E67" s="38" t="s">
        <v>106</v>
      </c>
      <c r="F67" s="44"/>
      <c r="G67" s="44"/>
      <c r="H67" s="44"/>
      <c r="I67" s="44"/>
      <c r="J67" s="45"/>
    </row>
    <row r="68" ht="30">
      <c r="A68" s="36" t="s">
        <v>47</v>
      </c>
      <c r="B68" s="43"/>
      <c r="C68" s="44"/>
      <c r="D68" s="44"/>
      <c r="E68" s="38" t="s">
        <v>107</v>
      </c>
      <c r="F68" s="44"/>
      <c r="G68" s="44"/>
      <c r="H68" s="44"/>
      <c r="I68" s="44"/>
      <c r="J68" s="45"/>
    </row>
    <row r="69">
      <c r="A69" s="36" t="s">
        <v>39</v>
      </c>
      <c r="B69" s="36">
        <v>21</v>
      </c>
      <c r="C69" s="37" t="s">
        <v>104</v>
      </c>
      <c r="D69" s="36" t="s">
        <v>49</v>
      </c>
      <c r="E69" s="38" t="s">
        <v>105</v>
      </c>
      <c r="F69" s="39" t="s">
        <v>43</v>
      </c>
      <c r="G69" s="40">
        <v>1</v>
      </c>
      <c r="H69" s="41">
        <v>0</v>
      </c>
      <c r="I69" s="41">
        <f>ROUND(G69*H69,P4)</f>
        <v>0</v>
      </c>
      <c r="J69" s="39" t="s">
        <v>44</v>
      </c>
      <c r="O69" s="42">
        <f>I69*0.21</f>
        <v>0</v>
      </c>
      <c r="P69">
        <v>3</v>
      </c>
    </row>
    <row r="70" ht="30">
      <c r="A70" s="36" t="s">
        <v>45</v>
      </c>
      <c r="B70" s="43"/>
      <c r="C70" s="44"/>
      <c r="D70" s="44"/>
      <c r="E70" s="38" t="s">
        <v>108</v>
      </c>
      <c r="F70" s="44"/>
      <c r="G70" s="44"/>
      <c r="H70" s="44"/>
      <c r="I70" s="44"/>
      <c r="J70" s="45"/>
    </row>
    <row r="71" ht="60">
      <c r="A71" s="36" t="s">
        <v>47</v>
      </c>
      <c r="B71" s="43"/>
      <c r="C71" s="44"/>
      <c r="D71" s="44"/>
      <c r="E71" s="38" t="s">
        <v>63</v>
      </c>
      <c r="F71" s="44"/>
      <c r="G71" s="44"/>
      <c r="H71" s="44"/>
      <c r="I71" s="44"/>
      <c r="J71" s="45"/>
    </row>
    <row r="72">
      <c r="A72" s="36" t="s">
        <v>39</v>
      </c>
      <c r="B72" s="36">
        <v>22</v>
      </c>
      <c r="C72" s="37" t="s">
        <v>109</v>
      </c>
      <c r="D72" s="36" t="s">
        <v>54</v>
      </c>
      <c r="E72" s="38" t="s">
        <v>110</v>
      </c>
      <c r="F72" s="39" t="s">
        <v>83</v>
      </c>
      <c r="G72" s="40">
        <v>1</v>
      </c>
      <c r="H72" s="41">
        <v>0</v>
      </c>
      <c r="I72" s="41">
        <f>ROUND(G72*H72,P4)</f>
        <v>0</v>
      </c>
      <c r="J72" s="39" t="s">
        <v>44</v>
      </c>
      <c r="O72" s="42">
        <f>I72*0.21</f>
        <v>0</v>
      </c>
      <c r="P72">
        <v>3</v>
      </c>
    </row>
    <row r="73" ht="60">
      <c r="A73" s="36" t="s">
        <v>45</v>
      </c>
      <c r="B73" s="43"/>
      <c r="C73" s="44"/>
      <c r="D73" s="44"/>
      <c r="E73" s="38" t="s">
        <v>111</v>
      </c>
      <c r="F73" s="44"/>
      <c r="G73" s="44"/>
      <c r="H73" s="44"/>
      <c r="I73" s="44"/>
      <c r="J73" s="45"/>
    </row>
    <row r="74" ht="105">
      <c r="A74" s="36" t="s">
        <v>47</v>
      </c>
      <c r="B74" s="43"/>
      <c r="C74" s="44"/>
      <c r="D74" s="44"/>
      <c r="E74" s="38" t="s">
        <v>112</v>
      </c>
      <c r="F74" s="44"/>
      <c r="G74" s="44"/>
      <c r="H74" s="44"/>
      <c r="I74" s="44"/>
      <c r="J74" s="45"/>
    </row>
    <row r="75">
      <c r="A75" s="36" t="s">
        <v>39</v>
      </c>
      <c r="B75" s="36">
        <v>23</v>
      </c>
      <c r="C75" s="37" t="s">
        <v>113</v>
      </c>
      <c r="D75" s="36" t="s">
        <v>54</v>
      </c>
      <c r="E75" s="38" t="s">
        <v>114</v>
      </c>
      <c r="F75" s="39" t="s">
        <v>43</v>
      </c>
      <c r="G75" s="40">
        <v>1</v>
      </c>
      <c r="H75" s="41">
        <v>0</v>
      </c>
      <c r="I75" s="41">
        <f>ROUND(G75*H75,P4)</f>
        <v>0</v>
      </c>
      <c r="J75" s="39" t="s">
        <v>44</v>
      </c>
      <c r="O75" s="42">
        <f>I75*0.21</f>
        <v>0</v>
      </c>
      <c r="P75">
        <v>3</v>
      </c>
    </row>
    <row r="76" ht="135">
      <c r="A76" s="36" t="s">
        <v>45</v>
      </c>
      <c r="B76" s="43"/>
      <c r="C76" s="44"/>
      <c r="D76" s="44"/>
      <c r="E76" s="38" t="s">
        <v>115</v>
      </c>
      <c r="F76" s="44"/>
      <c r="G76" s="44"/>
      <c r="H76" s="44"/>
      <c r="I76" s="44"/>
      <c r="J76" s="45"/>
    </row>
    <row r="77" ht="30">
      <c r="A77" s="36" t="s">
        <v>47</v>
      </c>
      <c r="B77" s="46"/>
      <c r="C77" s="47"/>
      <c r="D77" s="47"/>
      <c r="E77" s="38" t="s">
        <v>116</v>
      </c>
      <c r="F77" s="47"/>
      <c r="G77" s="47"/>
      <c r="H77" s="47"/>
      <c r="I77" s="47"/>
      <c r="J7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13</v>
      </c>
      <c r="I3" s="24">
        <f>SUMIFS(I8:I129,A8:A129,"SD")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12</v>
      </c>
      <c r="F8" s="33"/>
      <c r="G8" s="33"/>
      <c r="H8" s="33"/>
      <c r="I8" s="34">
        <f>SUMIFS(I9:I40,A9:A40,"P")</f>
        <v>0</v>
      </c>
      <c r="J8" s="35"/>
    </row>
    <row r="9" ht="30">
      <c r="A9" s="36" t="s">
        <v>39</v>
      </c>
      <c r="B9" s="36">
        <v>1</v>
      </c>
      <c r="C9" s="37" t="s">
        <v>117</v>
      </c>
      <c r="D9" s="36" t="s">
        <v>41</v>
      </c>
      <c r="E9" s="38" t="s">
        <v>118</v>
      </c>
      <c r="F9" s="39" t="s">
        <v>119</v>
      </c>
      <c r="G9" s="40">
        <v>493.39999999999998</v>
      </c>
      <c r="H9" s="41">
        <v>0</v>
      </c>
      <c r="I9" s="41">
        <f>ROUND(G9*H9,P4)</f>
        <v>0</v>
      </c>
      <c r="J9" s="39" t="s">
        <v>44</v>
      </c>
      <c r="O9" s="42">
        <f>I9*0.21</f>
        <v>0</v>
      </c>
      <c r="P9">
        <v>3</v>
      </c>
    </row>
    <row r="10">
      <c r="A10" s="36" t="s">
        <v>45</v>
      </c>
      <c r="B10" s="43"/>
      <c r="C10" s="44"/>
      <c r="D10" s="44"/>
      <c r="E10" s="38" t="s">
        <v>120</v>
      </c>
      <c r="F10" s="44"/>
      <c r="G10" s="44"/>
      <c r="H10" s="44"/>
      <c r="I10" s="44"/>
      <c r="J10" s="45"/>
    </row>
    <row r="11" ht="45">
      <c r="A11" s="36" t="s">
        <v>121</v>
      </c>
      <c r="B11" s="43"/>
      <c r="C11" s="44"/>
      <c r="D11" s="44"/>
      <c r="E11" s="49" t="s">
        <v>122</v>
      </c>
      <c r="F11" s="44"/>
      <c r="G11" s="44"/>
      <c r="H11" s="44"/>
      <c r="I11" s="44"/>
      <c r="J11" s="45"/>
    </row>
    <row r="12" ht="165">
      <c r="A12" s="36" t="s">
        <v>47</v>
      </c>
      <c r="B12" s="43"/>
      <c r="C12" s="44"/>
      <c r="D12" s="44"/>
      <c r="E12" s="38" t="s">
        <v>123</v>
      </c>
      <c r="F12" s="44"/>
      <c r="G12" s="44"/>
      <c r="H12" s="44"/>
      <c r="I12" s="44"/>
      <c r="J12" s="45"/>
    </row>
    <row r="13" ht="30">
      <c r="A13" s="36" t="s">
        <v>39</v>
      </c>
      <c r="B13" s="36">
        <v>2</v>
      </c>
      <c r="C13" s="37" t="s">
        <v>117</v>
      </c>
      <c r="D13" s="36" t="s">
        <v>49</v>
      </c>
      <c r="E13" s="38" t="s">
        <v>118</v>
      </c>
      <c r="F13" s="39" t="s">
        <v>119</v>
      </c>
      <c r="G13" s="40">
        <v>120</v>
      </c>
      <c r="H13" s="41">
        <v>0</v>
      </c>
      <c r="I13" s="41">
        <f>ROUND(G13*H13,P4)</f>
        <v>0</v>
      </c>
      <c r="J13" s="39" t="s">
        <v>44</v>
      </c>
      <c r="O13" s="42">
        <f>I13*0.21</f>
        <v>0</v>
      </c>
      <c r="P13">
        <v>3</v>
      </c>
    </row>
    <row r="14" ht="30">
      <c r="A14" s="36" t="s">
        <v>45</v>
      </c>
      <c r="B14" s="43"/>
      <c r="C14" s="44"/>
      <c r="D14" s="44"/>
      <c r="E14" s="38" t="s">
        <v>124</v>
      </c>
      <c r="F14" s="44"/>
      <c r="G14" s="44"/>
      <c r="H14" s="44"/>
      <c r="I14" s="44"/>
      <c r="J14" s="45"/>
    </row>
    <row r="15">
      <c r="A15" s="36" t="s">
        <v>121</v>
      </c>
      <c r="B15" s="43"/>
      <c r="C15" s="44"/>
      <c r="D15" s="44"/>
      <c r="E15" s="49" t="s">
        <v>125</v>
      </c>
      <c r="F15" s="44"/>
      <c r="G15" s="44"/>
      <c r="H15" s="44"/>
      <c r="I15" s="44"/>
      <c r="J15" s="45"/>
    </row>
    <row r="16" ht="165">
      <c r="A16" s="36" t="s">
        <v>47</v>
      </c>
      <c r="B16" s="43"/>
      <c r="C16" s="44"/>
      <c r="D16" s="44"/>
      <c r="E16" s="38" t="s">
        <v>123</v>
      </c>
      <c r="F16" s="44"/>
      <c r="G16" s="44"/>
      <c r="H16" s="44"/>
      <c r="I16" s="44"/>
      <c r="J16" s="45"/>
    </row>
    <row r="17" ht="30">
      <c r="A17" s="36" t="s">
        <v>39</v>
      </c>
      <c r="B17" s="36">
        <v>3</v>
      </c>
      <c r="C17" s="37" t="s">
        <v>117</v>
      </c>
      <c r="D17" s="36" t="s">
        <v>72</v>
      </c>
      <c r="E17" s="38" t="s">
        <v>118</v>
      </c>
      <c r="F17" s="39" t="s">
        <v>119</v>
      </c>
      <c r="G17" s="40">
        <v>72</v>
      </c>
      <c r="H17" s="41">
        <v>0</v>
      </c>
      <c r="I17" s="41">
        <f>ROUND(G17*H17,P4)</f>
        <v>0</v>
      </c>
      <c r="J17" s="39" t="s">
        <v>44</v>
      </c>
      <c r="O17" s="42">
        <f>I17*0.21</f>
        <v>0</v>
      </c>
      <c r="P17">
        <v>3</v>
      </c>
    </row>
    <row r="18" ht="60">
      <c r="A18" s="36" t="s">
        <v>45</v>
      </c>
      <c r="B18" s="43"/>
      <c r="C18" s="44"/>
      <c r="D18" s="44"/>
      <c r="E18" s="38" t="s">
        <v>126</v>
      </c>
      <c r="F18" s="44"/>
      <c r="G18" s="44"/>
      <c r="H18" s="44"/>
      <c r="I18" s="44"/>
      <c r="J18" s="45"/>
    </row>
    <row r="19">
      <c r="A19" s="36" t="s">
        <v>121</v>
      </c>
      <c r="B19" s="43"/>
      <c r="C19" s="44"/>
      <c r="D19" s="44"/>
      <c r="E19" s="49" t="s">
        <v>127</v>
      </c>
      <c r="F19" s="44"/>
      <c r="G19" s="44"/>
      <c r="H19" s="44"/>
      <c r="I19" s="44"/>
      <c r="J19" s="45"/>
    </row>
    <row r="20" ht="165">
      <c r="A20" s="36" t="s">
        <v>47</v>
      </c>
      <c r="B20" s="43"/>
      <c r="C20" s="44"/>
      <c r="D20" s="44"/>
      <c r="E20" s="38" t="s">
        <v>123</v>
      </c>
      <c r="F20" s="44"/>
      <c r="G20" s="44"/>
      <c r="H20" s="44"/>
      <c r="I20" s="44"/>
      <c r="J20" s="45"/>
    </row>
    <row r="21" ht="30">
      <c r="A21" s="36" t="s">
        <v>39</v>
      </c>
      <c r="B21" s="36">
        <v>4</v>
      </c>
      <c r="C21" s="37" t="s">
        <v>128</v>
      </c>
      <c r="D21" s="36" t="s">
        <v>54</v>
      </c>
      <c r="E21" s="38" t="s">
        <v>129</v>
      </c>
      <c r="F21" s="39" t="s">
        <v>119</v>
      </c>
      <c r="G21" s="40">
        <v>540</v>
      </c>
      <c r="H21" s="41">
        <v>0</v>
      </c>
      <c r="I21" s="41">
        <f>ROUND(G21*H21,P4)</f>
        <v>0</v>
      </c>
      <c r="J21" s="39" t="s">
        <v>44</v>
      </c>
      <c r="O21" s="42">
        <f>I21*0.21</f>
        <v>0</v>
      </c>
      <c r="P21">
        <v>3</v>
      </c>
    </row>
    <row r="22">
      <c r="A22" s="36" t="s">
        <v>45</v>
      </c>
      <c r="B22" s="43"/>
      <c r="C22" s="44"/>
      <c r="D22" s="44"/>
      <c r="E22" s="38" t="s">
        <v>130</v>
      </c>
      <c r="F22" s="44"/>
      <c r="G22" s="44"/>
      <c r="H22" s="44"/>
      <c r="I22" s="44"/>
      <c r="J22" s="45"/>
    </row>
    <row r="23">
      <c r="A23" s="36" t="s">
        <v>121</v>
      </c>
      <c r="B23" s="43"/>
      <c r="C23" s="44"/>
      <c r="D23" s="44"/>
      <c r="E23" s="49" t="s">
        <v>131</v>
      </c>
      <c r="F23" s="44"/>
      <c r="G23" s="44"/>
      <c r="H23" s="44"/>
      <c r="I23" s="44"/>
      <c r="J23" s="45"/>
    </row>
    <row r="24" ht="165">
      <c r="A24" s="36" t="s">
        <v>47</v>
      </c>
      <c r="B24" s="43"/>
      <c r="C24" s="44"/>
      <c r="D24" s="44"/>
      <c r="E24" s="38" t="s">
        <v>123</v>
      </c>
      <c r="F24" s="44"/>
      <c r="G24" s="44"/>
      <c r="H24" s="44"/>
      <c r="I24" s="44"/>
      <c r="J24" s="45"/>
    </row>
    <row r="25" ht="30">
      <c r="A25" s="36" t="s">
        <v>39</v>
      </c>
      <c r="B25" s="36">
        <v>5</v>
      </c>
      <c r="C25" s="37" t="s">
        <v>132</v>
      </c>
      <c r="D25" s="36" t="s">
        <v>49</v>
      </c>
      <c r="E25" s="38" t="s">
        <v>133</v>
      </c>
      <c r="F25" s="39" t="s">
        <v>119</v>
      </c>
      <c r="G25" s="40">
        <v>29.280000000000001</v>
      </c>
      <c r="H25" s="41">
        <v>0</v>
      </c>
      <c r="I25" s="41">
        <f>ROUND(G25*H25,P4)</f>
        <v>0</v>
      </c>
      <c r="J25" s="39" t="s">
        <v>44</v>
      </c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134</v>
      </c>
      <c r="F26" s="44"/>
      <c r="G26" s="44"/>
      <c r="H26" s="44"/>
      <c r="I26" s="44"/>
      <c r="J26" s="45"/>
    </row>
    <row r="27">
      <c r="A27" s="36" t="s">
        <v>121</v>
      </c>
      <c r="B27" s="43"/>
      <c r="C27" s="44"/>
      <c r="D27" s="44"/>
      <c r="E27" s="49" t="s">
        <v>135</v>
      </c>
      <c r="F27" s="44"/>
      <c r="G27" s="44"/>
      <c r="H27" s="44"/>
      <c r="I27" s="44"/>
      <c r="J27" s="45"/>
    </row>
    <row r="28" ht="165">
      <c r="A28" s="36" t="s">
        <v>47</v>
      </c>
      <c r="B28" s="43"/>
      <c r="C28" s="44"/>
      <c r="D28" s="44"/>
      <c r="E28" s="38" t="s">
        <v>123</v>
      </c>
      <c r="F28" s="44"/>
      <c r="G28" s="44"/>
      <c r="H28" s="44"/>
      <c r="I28" s="44"/>
      <c r="J28" s="45"/>
    </row>
    <row r="29" ht="30">
      <c r="A29" s="36" t="s">
        <v>39</v>
      </c>
      <c r="B29" s="36">
        <v>6</v>
      </c>
      <c r="C29" s="37" t="s">
        <v>136</v>
      </c>
      <c r="D29" s="36" t="s">
        <v>41</v>
      </c>
      <c r="E29" s="38" t="s">
        <v>137</v>
      </c>
      <c r="F29" s="39" t="s">
        <v>119</v>
      </c>
      <c r="G29" s="40">
        <v>364.58999999999997</v>
      </c>
      <c r="H29" s="41">
        <v>0</v>
      </c>
      <c r="I29" s="41">
        <f>ROUND(G29*H29,P4)</f>
        <v>0</v>
      </c>
      <c r="J29" s="39" t="s">
        <v>44</v>
      </c>
      <c r="O29" s="42">
        <f>I29*0.21</f>
        <v>0</v>
      </c>
      <c r="P29">
        <v>3</v>
      </c>
    </row>
    <row r="30">
      <c r="A30" s="36" t="s">
        <v>45</v>
      </c>
      <c r="B30" s="43"/>
      <c r="C30" s="44"/>
      <c r="D30" s="44"/>
      <c r="E30" s="38" t="s">
        <v>138</v>
      </c>
      <c r="F30" s="44"/>
      <c r="G30" s="44"/>
      <c r="H30" s="44"/>
      <c r="I30" s="44"/>
      <c r="J30" s="45"/>
    </row>
    <row r="31" ht="45">
      <c r="A31" s="36" t="s">
        <v>121</v>
      </c>
      <c r="B31" s="43"/>
      <c r="C31" s="44"/>
      <c r="D31" s="44"/>
      <c r="E31" s="49" t="s">
        <v>139</v>
      </c>
      <c r="F31" s="44"/>
      <c r="G31" s="44"/>
      <c r="H31" s="44"/>
      <c r="I31" s="44"/>
      <c r="J31" s="45"/>
    </row>
    <row r="32" ht="165">
      <c r="A32" s="36" t="s">
        <v>47</v>
      </c>
      <c r="B32" s="43"/>
      <c r="C32" s="44"/>
      <c r="D32" s="44"/>
      <c r="E32" s="38" t="s">
        <v>123</v>
      </c>
      <c r="F32" s="44"/>
      <c r="G32" s="44"/>
      <c r="H32" s="44"/>
      <c r="I32" s="44"/>
      <c r="J32" s="45"/>
    </row>
    <row r="33" ht="30">
      <c r="A33" s="36" t="s">
        <v>39</v>
      </c>
      <c r="B33" s="36">
        <v>7</v>
      </c>
      <c r="C33" s="37" t="s">
        <v>140</v>
      </c>
      <c r="D33" s="36" t="s">
        <v>54</v>
      </c>
      <c r="E33" s="38" t="s">
        <v>141</v>
      </c>
      <c r="F33" s="39" t="s">
        <v>119</v>
      </c>
      <c r="G33" s="40">
        <v>36.409999999999997</v>
      </c>
      <c r="H33" s="41">
        <v>0</v>
      </c>
      <c r="I33" s="41">
        <f>ROUND(G33*H33,P4)</f>
        <v>0</v>
      </c>
      <c r="J33" s="39" t="s">
        <v>44</v>
      </c>
      <c r="O33" s="42">
        <f>I33*0.21</f>
        <v>0</v>
      </c>
      <c r="P33">
        <v>3</v>
      </c>
    </row>
    <row r="34" ht="30">
      <c r="A34" s="36" t="s">
        <v>45</v>
      </c>
      <c r="B34" s="43"/>
      <c r="C34" s="44"/>
      <c r="D34" s="44"/>
      <c r="E34" s="38" t="s">
        <v>142</v>
      </c>
      <c r="F34" s="44"/>
      <c r="G34" s="44"/>
      <c r="H34" s="44"/>
      <c r="I34" s="44"/>
      <c r="J34" s="45"/>
    </row>
    <row r="35">
      <c r="A35" s="36" t="s">
        <v>121</v>
      </c>
      <c r="B35" s="43"/>
      <c r="C35" s="44"/>
      <c r="D35" s="44"/>
      <c r="E35" s="49" t="s">
        <v>143</v>
      </c>
      <c r="F35" s="44"/>
      <c r="G35" s="44"/>
      <c r="H35" s="44"/>
      <c r="I35" s="44"/>
      <c r="J35" s="45"/>
    </row>
    <row r="36" ht="165">
      <c r="A36" s="36" t="s">
        <v>47</v>
      </c>
      <c r="B36" s="43"/>
      <c r="C36" s="44"/>
      <c r="D36" s="44"/>
      <c r="E36" s="38" t="s">
        <v>123</v>
      </c>
      <c r="F36" s="44"/>
      <c r="G36" s="44"/>
      <c r="H36" s="44"/>
      <c r="I36" s="44"/>
      <c r="J36" s="45"/>
    </row>
    <row r="37" ht="30">
      <c r="A37" s="36" t="s">
        <v>39</v>
      </c>
      <c r="B37" s="36">
        <v>8</v>
      </c>
      <c r="C37" s="37" t="s">
        <v>144</v>
      </c>
      <c r="D37" s="36"/>
      <c r="E37" s="38" t="s">
        <v>145</v>
      </c>
      <c r="F37" s="39" t="s">
        <v>119</v>
      </c>
      <c r="G37" s="40">
        <v>1.8149999999999999</v>
      </c>
      <c r="H37" s="41">
        <v>0</v>
      </c>
      <c r="I37" s="41">
        <f>ROUND(G37*H37,P4)</f>
        <v>0</v>
      </c>
      <c r="J37" s="39" t="s">
        <v>44</v>
      </c>
      <c r="O37" s="42">
        <f>I37*0.21</f>
        <v>0</v>
      </c>
      <c r="P37">
        <v>3</v>
      </c>
    </row>
    <row r="38" ht="30">
      <c r="A38" s="36" t="s">
        <v>45</v>
      </c>
      <c r="B38" s="43"/>
      <c r="C38" s="44"/>
      <c r="D38" s="44"/>
      <c r="E38" s="38" t="s">
        <v>146</v>
      </c>
      <c r="F38" s="44"/>
      <c r="G38" s="44"/>
      <c r="H38" s="44"/>
      <c r="I38" s="44"/>
      <c r="J38" s="45"/>
    </row>
    <row r="39">
      <c r="A39" s="36" t="s">
        <v>121</v>
      </c>
      <c r="B39" s="43"/>
      <c r="C39" s="44"/>
      <c r="D39" s="44"/>
      <c r="E39" s="49" t="s">
        <v>147</v>
      </c>
      <c r="F39" s="44"/>
      <c r="G39" s="44"/>
      <c r="H39" s="44"/>
      <c r="I39" s="44"/>
      <c r="J39" s="45"/>
    </row>
    <row r="40" ht="165">
      <c r="A40" s="36" t="s">
        <v>47</v>
      </c>
      <c r="B40" s="43"/>
      <c r="C40" s="44"/>
      <c r="D40" s="44"/>
      <c r="E40" s="38" t="s">
        <v>123</v>
      </c>
      <c r="F40" s="44"/>
      <c r="G40" s="44"/>
      <c r="H40" s="44"/>
      <c r="I40" s="44"/>
      <c r="J40" s="45"/>
    </row>
    <row r="41">
      <c r="A41" s="30" t="s">
        <v>37</v>
      </c>
      <c r="B41" s="31"/>
      <c r="C41" s="32" t="s">
        <v>148</v>
      </c>
      <c r="D41" s="33"/>
      <c r="E41" s="30" t="s">
        <v>149</v>
      </c>
      <c r="F41" s="33"/>
      <c r="G41" s="33"/>
      <c r="H41" s="33"/>
      <c r="I41" s="34">
        <f>SUMIFS(I42:I100,A42:A100,"P")</f>
        <v>0</v>
      </c>
      <c r="J41" s="35"/>
    </row>
    <row r="42">
      <c r="A42" s="36" t="s">
        <v>39</v>
      </c>
      <c r="B42" s="36">
        <v>9</v>
      </c>
      <c r="C42" s="37" t="s">
        <v>150</v>
      </c>
      <c r="D42" s="36" t="s">
        <v>54</v>
      </c>
      <c r="E42" s="38" t="s">
        <v>151</v>
      </c>
      <c r="F42" s="39" t="s">
        <v>83</v>
      </c>
      <c r="G42" s="40">
        <v>9</v>
      </c>
      <c r="H42" s="41">
        <v>0</v>
      </c>
      <c r="I42" s="41">
        <f>ROUND(G42*H42,P4)</f>
        <v>0</v>
      </c>
      <c r="J42" s="39" t="s">
        <v>44</v>
      </c>
      <c r="O42" s="42">
        <f>I42*0.21</f>
        <v>0</v>
      </c>
      <c r="P42">
        <v>3</v>
      </c>
    </row>
    <row r="43" ht="60">
      <c r="A43" s="36" t="s">
        <v>45</v>
      </c>
      <c r="B43" s="43"/>
      <c r="C43" s="44"/>
      <c r="D43" s="44"/>
      <c r="E43" s="38" t="s">
        <v>152</v>
      </c>
      <c r="F43" s="44"/>
      <c r="G43" s="44"/>
      <c r="H43" s="44"/>
      <c r="I43" s="44"/>
      <c r="J43" s="45"/>
    </row>
    <row r="44">
      <c r="A44" s="36" t="s">
        <v>121</v>
      </c>
      <c r="B44" s="43"/>
      <c r="C44" s="44"/>
      <c r="D44" s="44"/>
      <c r="E44" s="49" t="s">
        <v>153</v>
      </c>
      <c r="F44" s="44"/>
      <c r="G44" s="44"/>
      <c r="H44" s="44"/>
      <c r="I44" s="44"/>
      <c r="J44" s="45"/>
    </row>
    <row r="45" ht="195">
      <c r="A45" s="36" t="s">
        <v>47</v>
      </c>
      <c r="B45" s="43"/>
      <c r="C45" s="44"/>
      <c r="D45" s="44"/>
      <c r="E45" s="38" t="s">
        <v>154</v>
      </c>
      <c r="F45" s="44"/>
      <c r="G45" s="44"/>
      <c r="H45" s="44"/>
      <c r="I45" s="44"/>
      <c r="J45" s="45"/>
    </row>
    <row r="46">
      <c r="A46" s="36" t="s">
        <v>39</v>
      </c>
      <c r="B46" s="36">
        <v>10</v>
      </c>
      <c r="C46" s="37" t="s">
        <v>155</v>
      </c>
      <c r="D46" s="36" t="s">
        <v>54</v>
      </c>
      <c r="E46" s="38" t="s">
        <v>156</v>
      </c>
      <c r="F46" s="39" t="s">
        <v>83</v>
      </c>
      <c r="G46" s="40">
        <v>1</v>
      </c>
      <c r="H46" s="41">
        <v>0</v>
      </c>
      <c r="I46" s="41">
        <f>ROUND(G46*H46,P4)</f>
        <v>0</v>
      </c>
      <c r="J46" s="39" t="s">
        <v>44</v>
      </c>
      <c r="O46" s="42">
        <f>I46*0.21</f>
        <v>0</v>
      </c>
      <c r="P46">
        <v>3</v>
      </c>
    </row>
    <row r="47" ht="45">
      <c r="A47" s="36" t="s">
        <v>45</v>
      </c>
      <c r="B47" s="43"/>
      <c r="C47" s="44"/>
      <c r="D47" s="44"/>
      <c r="E47" s="38" t="s">
        <v>157</v>
      </c>
      <c r="F47" s="44"/>
      <c r="G47" s="44"/>
      <c r="H47" s="44"/>
      <c r="I47" s="44"/>
      <c r="J47" s="45"/>
    </row>
    <row r="48" ht="195">
      <c r="A48" s="36" t="s">
        <v>47</v>
      </c>
      <c r="B48" s="43"/>
      <c r="C48" s="44"/>
      <c r="D48" s="44"/>
      <c r="E48" s="38" t="s">
        <v>154</v>
      </c>
      <c r="F48" s="44"/>
      <c r="G48" s="44"/>
      <c r="H48" s="44"/>
      <c r="I48" s="44"/>
      <c r="J48" s="45"/>
    </row>
    <row r="49">
      <c r="A49" s="36" t="s">
        <v>39</v>
      </c>
      <c r="B49" s="36">
        <v>11</v>
      </c>
      <c r="C49" s="37" t="s">
        <v>158</v>
      </c>
      <c r="D49" s="36" t="s">
        <v>54</v>
      </c>
      <c r="E49" s="38" t="s">
        <v>159</v>
      </c>
      <c r="F49" s="39" t="s">
        <v>160</v>
      </c>
      <c r="G49" s="40">
        <v>12.199999999999999</v>
      </c>
      <c r="H49" s="41">
        <v>0</v>
      </c>
      <c r="I49" s="41">
        <f>ROUND(G49*H49,P4)</f>
        <v>0</v>
      </c>
      <c r="J49" s="39" t="s">
        <v>44</v>
      </c>
      <c r="O49" s="42">
        <f>I49*0.21</f>
        <v>0</v>
      </c>
      <c r="P49">
        <v>3</v>
      </c>
    </row>
    <row r="50" ht="60">
      <c r="A50" s="36" t="s">
        <v>45</v>
      </c>
      <c r="B50" s="43"/>
      <c r="C50" s="44"/>
      <c r="D50" s="44"/>
      <c r="E50" s="38" t="s">
        <v>161</v>
      </c>
      <c r="F50" s="44"/>
      <c r="G50" s="44"/>
      <c r="H50" s="44"/>
      <c r="I50" s="44"/>
      <c r="J50" s="45"/>
    </row>
    <row r="51" ht="45">
      <c r="A51" s="36" t="s">
        <v>121</v>
      </c>
      <c r="B51" s="43"/>
      <c r="C51" s="44"/>
      <c r="D51" s="44"/>
      <c r="E51" s="49" t="s">
        <v>162</v>
      </c>
      <c r="F51" s="44"/>
      <c r="G51" s="44"/>
      <c r="H51" s="44"/>
      <c r="I51" s="44"/>
      <c r="J51" s="45"/>
    </row>
    <row r="52" ht="120">
      <c r="A52" s="36" t="s">
        <v>47</v>
      </c>
      <c r="B52" s="43"/>
      <c r="C52" s="44"/>
      <c r="D52" s="44"/>
      <c r="E52" s="38" t="s">
        <v>163</v>
      </c>
      <c r="F52" s="44"/>
      <c r="G52" s="44"/>
      <c r="H52" s="44"/>
      <c r="I52" s="44"/>
      <c r="J52" s="45"/>
    </row>
    <row r="53" ht="30">
      <c r="A53" s="36" t="s">
        <v>39</v>
      </c>
      <c r="B53" s="36">
        <v>12</v>
      </c>
      <c r="C53" s="37" t="s">
        <v>164</v>
      </c>
      <c r="D53" s="36" t="s">
        <v>41</v>
      </c>
      <c r="E53" s="38" t="s">
        <v>165</v>
      </c>
      <c r="F53" s="39" t="s">
        <v>160</v>
      </c>
      <c r="G53" s="40">
        <v>63</v>
      </c>
      <c r="H53" s="41">
        <v>0</v>
      </c>
      <c r="I53" s="41">
        <f>ROUND(G53*H53,P4)</f>
        <v>0</v>
      </c>
      <c r="J53" s="39" t="s">
        <v>44</v>
      </c>
      <c r="O53" s="42">
        <f>I53*0.21</f>
        <v>0</v>
      </c>
      <c r="P53">
        <v>3</v>
      </c>
    </row>
    <row r="54" ht="60">
      <c r="A54" s="36" t="s">
        <v>45</v>
      </c>
      <c r="B54" s="43"/>
      <c r="C54" s="44"/>
      <c r="D54" s="44"/>
      <c r="E54" s="38" t="s">
        <v>166</v>
      </c>
      <c r="F54" s="44"/>
      <c r="G54" s="44"/>
      <c r="H54" s="44"/>
      <c r="I54" s="44"/>
      <c r="J54" s="45"/>
    </row>
    <row r="55">
      <c r="A55" s="36" t="s">
        <v>121</v>
      </c>
      <c r="B55" s="43"/>
      <c r="C55" s="44"/>
      <c r="D55" s="44"/>
      <c r="E55" s="49" t="s">
        <v>167</v>
      </c>
      <c r="F55" s="44"/>
      <c r="G55" s="44"/>
      <c r="H55" s="44"/>
      <c r="I55" s="44"/>
      <c r="J55" s="45"/>
    </row>
    <row r="56" ht="120">
      <c r="A56" s="36" t="s">
        <v>47</v>
      </c>
      <c r="B56" s="43"/>
      <c r="C56" s="44"/>
      <c r="D56" s="44"/>
      <c r="E56" s="38" t="s">
        <v>163</v>
      </c>
      <c r="F56" s="44"/>
      <c r="G56" s="44"/>
      <c r="H56" s="44"/>
      <c r="I56" s="44"/>
      <c r="J56" s="45"/>
    </row>
    <row r="57" ht="30">
      <c r="A57" s="36" t="s">
        <v>39</v>
      </c>
      <c r="B57" s="36">
        <v>13</v>
      </c>
      <c r="C57" s="37" t="s">
        <v>164</v>
      </c>
      <c r="D57" s="36" t="s">
        <v>49</v>
      </c>
      <c r="E57" s="38" t="s">
        <v>165</v>
      </c>
      <c r="F57" s="39" t="s">
        <v>160</v>
      </c>
      <c r="G57" s="40">
        <v>36</v>
      </c>
      <c r="H57" s="41">
        <v>0</v>
      </c>
      <c r="I57" s="41">
        <f>ROUND(G57*H57,P4)</f>
        <v>0</v>
      </c>
      <c r="J57" s="39" t="s">
        <v>44</v>
      </c>
      <c r="O57" s="42">
        <f>I57*0.21</f>
        <v>0</v>
      </c>
      <c r="P57">
        <v>3</v>
      </c>
    </row>
    <row r="58" ht="90">
      <c r="A58" s="36" t="s">
        <v>45</v>
      </c>
      <c r="B58" s="43"/>
      <c r="C58" s="44"/>
      <c r="D58" s="44"/>
      <c r="E58" s="38" t="s">
        <v>168</v>
      </c>
      <c r="F58" s="44"/>
      <c r="G58" s="44"/>
      <c r="H58" s="44"/>
      <c r="I58" s="44"/>
      <c r="J58" s="45"/>
    </row>
    <row r="59">
      <c r="A59" s="36" t="s">
        <v>121</v>
      </c>
      <c r="B59" s="43"/>
      <c r="C59" s="44"/>
      <c r="D59" s="44"/>
      <c r="E59" s="49" t="s">
        <v>169</v>
      </c>
      <c r="F59" s="44"/>
      <c r="G59" s="44"/>
      <c r="H59" s="44"/>
      <c r="I59" s="44"/>
      <c r="J59" s="45"/>
    </row>
    <row r="60" ht="120">
      <c r="A60" s="36" t="s">
        <v>47</v>
      </c>
      <c r="B60" s="43"/>
      <c r="C60" s="44"/>
      <c r="D60" s="44"/>
      <c r="E60" s="38" t="s">
        <v>163</v>
      </c>
      <c r="F60" s="44"/>
      <c r="G60" s="44"/>
      <c r="H60" s="44"/>
      <c r="I60" s="44"/>
      <c r="J60" s="45"/>
    </row>
    <row r="61">
      <c r="A61" s="36" t="s">
        <v>39</v>
      </c>
      <c r="B61" s="36">
        <v>14</v>
      </c>
      <c r="C61" s="37" t="s">
        <v>170</v>
      </c>
      <c r="D61" s="36" t="s">
        <v>54</v>
      </c>
      <c r="E61" s="38" t="s">
        <v>171</v>
      </c>
      <c r="F61" s="39" t="s">
        <v>172</v>
      </c>
      <c r="G61" s="40">
        <v>53</v>
      </c>
      <c r="H61" s="41">
        <v>0</v>
      </c>
      <c r="I61" s="41">
        <f>ROUND(G61*H61,P4)</f>
        <v>0</v>
      </c>
      <c r="J61" s="39" t="s">
        <v>44</v>
      </c>
      <c r="O61" s="42">
        <f>I61*0.21</f>
        <v>0</v>
      </c>
      <c r="P61">
        <v>3</v>
      </c>
    </row>
    <row r="62" ht="30">
      <c r="A62" s="36" t="s">
        <v>45</v>
      </c>
      <c r="B62" s="43"/>
      <c r="C62" s="44"/>
      <c r="D62" s="44"/>
      <c r="E62" s="38" t="s">
        <v>173</v>
      </c>
      <c r="F62" s="44"/>
      <c r="G62" s="44"/>
      <c r="H62" s="44"/>
      <c r="I62" s="44"/>
      <c r="J62" s="45"/>
    </row>
    <row r="63">
      <c r="A63" s="36" t="s">
        <v>121</v>
      </c>
      <c r="B63" s="43"/>
      <c r="C63" s="44"/>
      <c r="D63" s="44"/>
      <c r="E63" s="49" t="s">
        <v>174</v>
      </c>
      <c r="F63" s="44"/>
      <c r="G63" s="44"/>
      <c r="H63" s="44"/>
      <c r="I63" s="44"/>
      <c r="J63" s="45"/>
    </row>
    <row r="64" ht="120">
      <c r="A64" s="36" t="s">
        <v>47</v>
      </c>
      <c r="B64" s="43"/>
      <c r="C64" s="44"/>
      <c r="D64" s="44"/>
      <c r="E64" s="38" t="s">
        <v>163</v>
      </c>
      <c r="F64" s="44"/>
      <c r="G64" s="44"/>
      <c r="H64" s="44"/>
      <c r="I64" s="44"/>
      <c r="J64" s="45"/>
    </row>
    <row r="65">
      <c r="A65" s="36" t="s">
        <v>39</v>
      </c>
      <c r="B65" s="36">
        <v>15</v>
      </c>
      <c r="C65" s="37" t="s">
        <v>175</v>
      </c>
      <c r="D65" s="36"/>
      <c r="E65" s="38" t="s">
        <v>176</v>
      </c>
      <c r="F65" s="39" t="s">
        <v>160</v>
      </c>
      <c r="G65" s="40">
        <v>46.5</v>
      </c>
      <c r="H65" s="41">
        <v>0</v>
      </c>
      <c r="I65" s="41">
        <f>ROUND(G65*H65,P4)</f>
        <v>0</v>
      </c>
      <c r="J65" s="39" t="s">
        <v>44</v>
      </c>
      <c r="O65" s="42">
        <f>I65*0.21</f>
        <v>0</v>
      </c>
      <c r="P65">
        <v>3</v>
      </c>
    </row>
    <row r="66" ht="60">
      <c r="A66" s="36" t="s">
        <v>45</v>
      </c>
      <c r="B66" s="43"/>
      <c r="C66" s="44"/>
      <c r="D66" s="44"/>
      <c r="E66" s="38" t="s">
        <v>177</v>
      </c>
      <c r="F66" s="44"/>
      <c r="G66" s="44"/>
      <c r="H66" s="44"/>
      <c r="I66" s="44"/>
      <c r="J66" s="45"/>
    </row>
    <row r="67">
      <c r="A67" s="36" t="s">
        <v>121</v>
      </c>
      <c r="B67" s="43"/>
      <c r="C67" s="44"/>
      <c r="D67" s="44"/>
      <c r="E67" s="49" t="s">
        <v>178</v>
      </c>
      <c r="F67" s="44"/>
      <c r="G67" s="44"/>
      <c r="H67" s="44"/>
      <c r="I67" s="44"/>
      <c r="J67" s="45"/>
    </row>
    <row r="68" ht="90">
      <c r="A68" s="36" t="s">
        <v>47</v>
      </c>
      <c r="B68" s="43"/>
      <c r="C68" s="44"/>
      <c r="D68" s="44"/>
      <c r="E68" s="38" t="s">
        <v>179</v>
      </c>
      <c r="F68" s="44"/>
      <c r="G68" s="44"/>
      <c r="H68" s="44"/>
      <c r="I68" s="44"/>
      <c r="J68" s="45"/>
    </row>
    <row r="69">
      <c r="A69" s="36" t="s">
        <v>39</v>
      </c>
      <c r="B69" s="36">
        <v>16</v>
      </c>
      <c r="C69" s="37" t="s">
        <v>180</v>
      </c>
      <c r="D69" s="36" t="s">
        <v>54</v>
      </c>
      <c r="E69" s="38" t="s">
        <v>181</v>
      </c>
      <c r="F69" s="39" t="s">
        <v>160</v>
      </c>
      <c r="G69" s="40">
        <v>10</v>
      </c>
      <c r="H69" s="41">
        <v>0</v>
      </c>
      <c r="I69" s="41">
        <f>ROUND(G69*H69,P4)</f>
        <v>0</v>
      </c>
      <c r="J69" s="39" t="s">
        <v>44</v>
      </c>
      <c r="O69" s="42">
        <f>I69*0.21</f>
        <v>0</v>
      </c>
      <c r="P69">
        <v>3</v>
      </c>
    </row>
    <row r="70" ht="30">
      <c r="A70" s="36" t="s">
        <v>45</v>
      </c>
      <c r="B70" s="43"/>
      <c r="C70" s="44"/>
      <c r="D70" s="44"/>
      <c r="E70" s="38" t="s">
        <v>182</v>
      </c>
      <c r="F70" s="44"/>
      <c r="G70" s="44"/>
      <c r="H70" s="44"/>
      <c r="I70" s="44"/>
      <c r="J70" s="45"/>
    </row>
    <row r="71">
      <c r="A71" s="36" t="s">
        <v>121</v>
      </c>
      <c r="B71" s="43"/>
      <c r="C71" s="44"/>
      <c r="D71" s="44"/>
      <c r="E71" s="49" t="s">
        <v>183</v>
      </c>
      <c r="F71" s="44"/>
      <c r="G71" s="44"/>
      <c r="H71" s="44"/>
      <c r="I71" s="44"/>
      <c r="J71" s="45"/>
    </row>
    <row r="72" ht="45">
      <c r="A72" s="36" t="s">
        <v>47</v>
      </c>
      <c r="B72" s="43"/>
      <c r="C72" s="44"/>
      <c r="D72" s="44"/>
      <c r="E72" s="38" t="s">
        <v>184</v>
      </c>
      <c r="F72" s="44"/>
      <c r="G72" s="44"/>
      <c r="H72" s="44"/>
      <c r="I72" s="44"/>
      <c r="J72" s="45"/>
    </row>
    <row r="73">
      <c r="A73" s="36" t="s">
        <v>39</v>
      </c>
      <c r="B73" s="36">
        <v>17</v>
      </c>
      <c r="C73" s="37" t="s">
        <v>185</v>
      </c>
      <c r="D73" s="36"/>
      <c r="E73" s="38" t="s">
        <v>186</v>
      </c>
      <c r="F73" s="39" t="s">
        <v>160</v>
      </c>
      <c r="G73" s="40">
        <v>183.69999999999999</v>
      </c>
      <c r="H73" s="41">
        <v>0</v>
      </c>
      <c r="I73" s="41">
        <f>ROUND(G73*H73,P4)</f>
        <v>0</v>
      </c>
      <c r="J73" s="39" t="s">
        <v>44</v>
      </c>
      <c r="O73" s="42">
        <f>I73*0.21</f>
        <v>0</v>
      </c>
      <c r="P73">
        <v>3</v>
      </c>
    </row>
    <row r="74" ht="105">
      <c r="A74" s="36" t="s">
        <v>45</v>
      </c>
      <c r="B74" s="43"/>
      <c r="C74" s="44"/>
      <c r="D74" s="44"/>
      <c r="E74" s="38" t="s">
        <v>187</v>
      </c>
      <c r="F74" s="44"/>
      <c r="G74" s="44"/>
      <c r="H74" s="44"/>
      <c r="I74" s="44"/>
      <c r="J74" s="45"/>
    </row>
    <row r="75" ht="75">
      <c r="A75" s="36" t="s">
        <v>121</v>
      </c>
      <c r="B75" s="43"/>
      <c r="C75" s="44"/>
      <c r="D75" s="44"/>
      <c r="E75" s="49" t="s">
        <v>188</v>
      </c>
      <c r="F75" s="44"/>
      <c r="G75" s="44"/>
      <c r="H75" s="44"/>
      <c r="I75" s="44"/>
      <c r="J75" s="45"/>
    </row>
    <row r="76" ht="405">
      <c r="A76" s="36" t="s">
        <v>47</v>
      </c>
      <c r="B76" s="43"/>
      <c r="C76" s="44"/>
      <c r="D76" s="44"/>
      <c r="E76" s="38" t="s">
        <v>189</v>
      </c>
      <c r="F76" s="44"/>
      <c r="G76" s="44"/>
      <c r="H76" s="44"/>
      <c r="I76" s="44"/>
      <c r="J76" s="45"/>
    </row>
    <row r="77">
      <c r="A77" s="36" t="s">
        <v>39</v>
      </c>
      <c r="B77" s="36">
        <v>18</v>
      </c>
      <c r="C77" s="37" t="s">
        <v>190</v>
      </c>
      <c r="D77" s="36" t="s">
        <v>54</v>
      </c>
      <c r="E77" s="38" t="s">
        <v>191</v>
      </c>
      <c r="F77" s="39" t="s">
        <v>160</v>
      </c>
      <c r="G77" s="40">
        <v>270</v>
      </c>
      <c r="H77" s="41">
        <v>0</v>
      </c>
      <c r="I77" s="41">
        <f>ROUND(G77*H77,P4)</f>
        <v>0</v>
      </c>
      <c r="J77" s="39" t="s">
        <v>44</v>
      </c>
      <c r="O77" s="42">
        <f>I77*0.21</f>
        <v>0</v>
      </c>
      <c r="P77">
        <v>3</v>
      </c>
    </row>
    <row r="78" ht="75">
      <c r="A78" s="36" t="s">
        <v>45</v>
      </c>
      <c r="B78" s="43"/>
      <c r="C78" s="44"/>
      <c r="D78" s="44"/>
      <c r="E78" s="38" t="s">
        <v>192</v>
      </c>
      <c r="F78" s="44"/>
      <c r="G78" s="44"/>
      <c r="H78" s="44"/>
      <c r="I78" s="44"/>
      <c r="J78" s="45"/>
    </row>
    <row r="79" ht="45">
      <c r="A79" s="36" t="s">
        <v>121</v>
      </c>
      <c r="B79" s="43"/>
      <c r="C79" s="44"/>
      <c r="D79" s="44"/>
      <c r="E79" s="49" t="s">
        <v>193</v>
      </c>
      <c r="F79" s="44"/>
      <c r="G79" s="44"/>
      <c r="H79" s="44"/>
      <c r="I79" s="44"/>
      <c r="J79" s="45"/>
    </row>
    <row r="80" ht="409.5">
      <c r="A80" s="36" t="s">
        <v>47</v>
      </c>
      <c r="B80" s="43"/>
      <c r="C80" s="44"/>
      <c r="D80" s="44"/>
      <c r="E80" s="38" t="s">
        <v>194</v>
      </c>
      <c r="F80" s="44"/>
      <c r="G80" s="44"/>
      <c r="H80" s="44"/>
      <c r="I80" s="44"/>
      <c r="J80" s="45"/>
    </row>
    <row r="81">
      <c r="A81" s="36" t="s">
        <v>39</v>
      </c>
      <c r="B81" s="36">
        <v>19</v>
      </c>
      <c r="C81" s="37" t="s">
        <v>195</v>
      </c>
      <c r="D81" s="36" t="s">
        <v>41</v>
      </c>
      <c r="E81" s="38" t="s">
        <v>196</v>
      </c>
      <c r="F81" s="39" t="s">
        <v>160</v>
      </c>
      <c r="G81" s="40">
        <v>161.76300000000001</v>
      </c>
      <c r="H81" s="41">
        <v>0</v>
      </c>
      <c r="I81" s="41">
        <f>ROUND(G81*H81,P4)</f>
        <v>0</v>
      </c>
      <c r="J81" s="39" t="s">
        <v>44</v>
      </c>
      <c r="O81" s="42">
        <f>I81*0.21</f>
        <v>0</v>
      </c>
      <c r="P81">
        <v>3</v>
      </c>
    </row>
    <row r="82" ht="45">
      <c r="A82" s="36" t="s">
        <v>45</v>
      </c>
      <c r="B82" s="43"/>
      <c r="C82" s="44"/>
      <c r="D82" s="44"/>
      <c r="E82" s="38" t="s">
        <v>197</v>
      </c>
      <c r="F82" s="44"/>
      <c r="G82" s="44"/>
      <c r="H82" s="44"/>
      <c r="I82" s="44"/>
      <c r="J82" s="45"/>
    </row>
    <row r="83">
      <c r="A83" s="36" t="s">
        <v>121</v>
      </c>
      <c r="B83" s="43"/>
      <c r="C83" s="44"/>
      <c r="D83" s="44"/>
      <c r="E83" s="49" t="s">
        <v>198</v>
      </c>
      <c r="F83" s="44"/>
      <c r="G83" s="44"/>
      <c r="H83" s="44"/>
      <c r="I83" s="44"/>
      <c r="J83" s="45"/>
    </row>
    <row r="84" ht="270">
      <c r="A84" s="36" t="s">
        <v>47</v>
      </c>
      <c r="B84" s="43"/>
      <c r="C84" s="44"/>
      <c r="D84" s="44"/>
      <c r="E84" s="38" t="s">
        <v>199</v>
      </c>
      <c r="F84" s="44"/>
      <c r="G84" s="44"/>
      <c r="H84" s="44"/>
      <c r="I84" s="44"/>
      <c r="J84" s="45"/>
    </row>
    <row r="85">
      <c r="A85" s="36" t="s">
        <v>39</v>
      </c>
      <c r="B85" s="36">
        <v>20</v>
      </c>
      <c r="C85" s="37" t="s">
        <v>195</v>
      </c>
      <c r="D85" s="36" t="s">
        <v>49</v>
      </c>
      <c r="E85" s="38" t="s">
        <v>200</v>
      </c>
      <c r="F85" s="39" t="s">
        <v>160</v>
      </c>
      <c r="G85" s="40">
        <v>10</v>
      </c>
      <c r="H85" s="41">
        <v>0</v>
      </c>
      <c r="I85" s="41">
        <f>ROUND(G85*H85,P4)</f>
        <v>0</v>
      </c>
      <c r="J85" s="39" t="s">
        <v>44</v>
      </c>
      <c r="O85" s="42">
        <f>I85*0.21</f>
        <v>0</v>
      </c>
      <c r="P85">
        <v>3</v>
      </c>
    </row>
    <row r="86" ht="30">
      <c r="A86" s="36" t="s">
        <v>45</v>
      </c>
      <c r="B86" s="43"/>
      <c r="C86" s="44"/>
      <c r="D86" s="44"/>
      <c r="E86" s="38" t="s">
        <v>201</v>
      </c>
      <c r="F86" s="44"/>
      <c r="G86" s="44"/>
      <c r="H86" s="44"/>
      <c r="I86" s="44"/>
      <c r="J86" s="45"/>
    </row>
    <row r="87">
      <c r="A87" s="36" t="s">
        <v>121</v>
      </c>
      <c r="B87" s="43"/>
      <c r="C87" s="44"/>
      <c r="D87" s="44"/>
      <c r="E87" s="49" t="s">
        <v>202</v>
      </c>
      <c r="F87" s="44"/>
      <c r="G87" s="44"/>
      <c r="H87" s="44"/>
      <c r="I87" s="44"/>
      <c r="J87" s="45"/>
    </row>
    <row r="88" ht="240">
      <c r="A88" s="36" t="s">
        <v>47</v>
      </c>
      <c r="B88" s="43"/>
      <c r="C88" s="44"/>
      <c r="D88" s="44"/>
      <c r="E88" s="38" t="s">
        <v>203</v>
      </c>
      <c r="F88" s="44"/>
      <c r="G88" s="44"/>
      <c r="H88" s="44"/>
      <c r="I88" s="44"/>
      <c r="J88" s="45"/>
    </row>
    <row r="89">
      <c r="A89" s="36" t="s">
        <v>39</v>
      </c>
      <c r="B89" s="36">
        <v>21</v>
      </c>
      <c r="C89" s="37" t="s">
        <v>204</v>
      </c>
      <c r="D89" s="36" t="s">
        <v>54</v>
      </c>
      <c r="E89" s="38" t="s">
        <v>205</v>
      </c>
      <c r="F89" s="39" t="s">
        <v>160</v>
      </c>
      <c r="G89" s="40">
        <v>60</v>
      </c>
      <c r="H89" s="41">
        <v>0</v>
      </c>
      <c r="I89" s="41">
        <f>ROUND(G89*H89,P4)</f>
        <v>0</v>
      </c>
      <c r="J89" s="39" t="s">
        <v>44</v>
      </c>
      <c r="O89" s="42">
        <f>I89*0.21</f>
        <v>0</v>
      </c>
      <c r="P89">
        <v>3</v>
      </c>
    </row>
    <row r="90" ht="45">
      <c r="A90" s="36" t="s">
        <v>45</v>
      </c>
      <c r="B90" s="43"/>
      <c r="C90" s="44"/>
      <c r="D90" s="44"/>
      <c r="E90" s="38" t="s">
        <v>206</v>
      </c>
      <c r="F90" s="44"/>
      <c r="G90" s="44"/>
      <c r="H90" s="44"/>
      <c r="I90" s="44"/>
      <c r="J90" s="45"/>
    </row>
    <row r="91">
      <c r="A91" s="36" t="s">
        <v>121</v>
      </c>
      <c r="B91" s="43"/>
      <c r="C91" s="44"/>
      <c r="D91" s="44"/>
      <c r="E91" s="49" t="s">
        <v>207</v>
      </c>
      <c r="F91" s="44"/>
      <c r="G91" s="44"/>
      <c r="H91" s="44"/>
      <c r="I91" s="44"/>
      <c r="J91" s="45"/>
    </row>
    <row r="92" ht="360">
      <c r="A92" s="36" t="s">
        <v>47</v>
      </c>
      <c r="B92" s="43"/>
      <c r="C92" s="44"/>
      <c r="D92" s="44"/>
      <c r="E92" s="38" t="s">
        <v>208</v>
      </c>
      <c r="F92" s="44"/>
      <c r="G92" s="44"/>
      <c r="H92" s="44"/>
      <c r="I92" s="44"/>
      <c r="J92" s="45"/>
    </row>
    <row r="93">
      <c r="A93" s="36" t="s">
        <v>39</v>
      </c>
      <c r="B93" s="36">
        <v>22</v>
      </c>
      <c r="C93" s="37" t="s">
        <v>209</v>
      </c>
      <c r="D93" s="36" t="s">
        <v>54</v>
      </c>
      <c r="E93" s="38" t="s">
        <v>210</v>
      </c>
      <c r="F93" s="39" t="s">
        <v>211</v>
      </c>
      <c r="G93" s="40">
        <v>40</v>
      </c>
      <c r="H93" s="41">
        <v>0</v>
      </c>
      <c r="I93" s="41">
        <f>ROUND(G93*H93,P4)</f>
        <v>0</v>
      </c>
      <c r="J93" s="39" t="s">
        <v>44</v>
      </c>
      <c r="O93" s="42">
        <f>I93*0.21</f>
        <v>0</v>
      </c>
      <c r="P93">
        <v>3</v>
      </c>
    </row>
    <row r="94" ht="45">
      <c r="A94" s="36" t="s">
        <v>45</v>
      </c>
      <c r="B94" s="43"/>
      <c r="C94" s="44"/>
      <c r="D94" s="44"/>
      <c r="E94" s="38" t="s">
        <v>212</v>
      </c>
      <c r="F94" s="44"/>
      <c r="G94" s="44"/>
      <c r="H94" s="44"/>
      <c r="I94" s="44"/>
      <c r="J94" s="45"/>
    </row>
    <row r="95">
      <c r="A95" s="36" t="s">
        <v>121</v>
      </c>
      <c r="B95" s="43"/>
      <c r="C95" s="44"/>
      <c r="D95" s="44"/>
      <c r="E95" s="49" t="s">
        <v>213</v>
      </c>
      <c r="F95" s="44"/>
      <c r="G95" s="44"/>
      <c r="H95" s="44"/>
      <c r="I95" s="44"/>
      <c r="J95" s="45"/>
    </row>
    <row r="96" ht="45">
      <c r="A96" s="36" t="s">
        <v>47</v>
      </c>
      <c r="B96" s="43"/>
      <c r="C96" s="44"/>
      <c r="D96" s="44"/>
      <c r="E96" s="38" t="s">
        <v>214</v>
      </c>
      <c r="F96" s="44"/>
      <c r="G96" s="44"/>
      <c r="H96" s="44"/>
      <c r="I96" s="44"/>
      <c r="J96" s="45"/>
    </row>
    <row r="97">
      <c r="A97" s="36" t="s">
        <v>39</v>
      </c>
      <c r="B97" s="36">
        <v>30</v>
      </c>
      <c r="C97" s="37" t="s">
        <v>215</v>
      </c>
      <c r="D97" s="36" t="s">
        <v>54</v>
      </c>
      <c r="E97" s="38" t="s">
        <v>216</v>
      </c>
      <c r="F97" s="39" t="s">
        <v>43</v>
      </c>
      <c r="G97" s="40">
        <v>1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30">
      <c r="A98" s="36" t="s">
        <v>45</v>
      </c>
      <c r="B98" s="43"/>
      <c r="C98" s="44"/>
      <c r="D98" s="44"/>
      <c r="E98" s="38" t="s">
        <v>217</v>
      </c>
      <c r="F98" s="44"/>
      <c r="G98" s="44"/>
      <c r="H98" s="44"/>
      <c r="I98" s="44"/>
      <c r="J98" s="45"/>
    </row>
    <row r="99">
      <c r="A99" s="36" t="s">
        <v>121</v>
      </c>
      <c r="B99" s="43"/>
      <c r="C99" s="44"/>
      <c r="D99" s="44"/>
      <c r="E99" s="50" t="s">
        <v>54</v>
      </c>
      <c r="F99" s="44"/>
      <c r="G99" s="44"/>
      <c r="H99" s="44"/>
      <c r="I99" s="44"/>
      <c r="J99" s="45"/>
    </row>
    <row r="100" ht="45">
      <c r="A100" s="36" t="s">
        <v>47</v>
      </c>
      <c r="B100" s="43"/>
      <c r="C100" s="44"/>
      <c r="D100" s="44"/>
      <c r="E100" s="38" t="s">
        <v>218</v>
      </c>
      <c r="F100" s="44"/>
      <c r="G100" s="44"/>
      <c r="H100" s="44"/>
      <c r="I100" s="44"/>
      <c r="J100" s="45"/>
    </row>
    <row r="101">
      <c r="A101" s="30" t="s">
        <v>37</v>
      </c>
      <c r="B101" s="31"/>
      <c r="C101" s="32" t="s">
        <v>219</v>
      </c>
      <c r="D101" s="33"/>
      <c r="E101" s="30" t="s">
        <v>220</v>
      </c>
      <c r="F101" s="33"/>
      <c r="G101" s="33"/>
      <c r="H101" s="33"/>
      <c r="I101" s="34">
        <f>SUMIFS(I102:I129,A102:A129,"P")</f>
        <v>0</v>
      </c>
      <c r="J101" s="35"/>
    </row>
    <row r="102" ht="30">
      <c r="A102" s="36" t="s">
        <v>39</v>
      </c>
      <c r="B102" s="36">
        <v>23</v>
      </c>
      <c r="C102" s="37" t="s">
        <v>221</v>
      </c>
      <c r="D102" s="36" t="s">
        <v>54</v>
      </c>
      <c r="E102" s="38" t="s">
        <v>222</v>
      </c>
      <c r="F102" s="39" t="s">
        <v>83</v>
      </c>
      <c r="G102" s="40">
        <v>3</v>
      </c>
      <c r="H102" s="41">
        <v>0</v>
      </c>
      <c r="I102" s="41">
        <f>ROUND(G102*H102,P4)</f>
        <v>0</v>
      </c>
      <c r="J102" s="39" t="s">
        <v>44</v>
      </c>
      <c r="O102" s="42">
        <f>I102*0.21</f>
        <v>0</v>
      </c>
      <c r="P102">
        <v>3</v>
      </c>
    </row>
    <row r="103" ht="30">
      <c r="A103" s="36" t="s">
        <v>45</v>
      </c>
      <c r="B103" s="43"/>
      <c r="C103" s="44"/>
      <c r="D103" s="44"/>
      <c r="E103" s="38" t="s">
        <v>223</v>
      </c>
      <c r="F103" s="44"/>
      <c r="G103" s="44"/>
      <c r="H103" s="44"/>
      <c r="I103" s="44"/>
      <c r="J103" s="45"/>
    </row>
    <row r="104">
      <c r="A104" s="36" t="s">
        <v>121</v>
      </c>
      <c r="B104" s="43"/>
      <c r="C104" s="44"/>
      <c r="D104" s="44"/>
      <c r="E104" s="49" t="s">
        <v>224</v>
      </c>
      <c r="F104" s="44"/>
      <c r="G104" s="44"/>
      <c r="H104" s="44"/>
      <c r="I104" s="44"/>
      <c r="J104" s="45"/>
    </row>
    <row r="105" ht="30">
      <c r="A105" s="36" t="s">
        <v>47</v>
      </c>
      <c r="B105" s="43"/>
      <c r="C105" s="44"/>
      <c r="D105" s="44"/>
      <c r="E105" s="38" t="s">
        <v>225</v>
      </c>
      <c r="F105" s="44"/>
      <c r="G105" s="44"/>
      <c r="H105" s="44"/>
      <c r="I105" s="44"/>
      <c r="J105" s="45"/>
    </row>
    <row r="106">
      <c r="A106" s="36" t="s">
        <v>39</v>
      </c>
      <c r="B106" s="36">
        <v>24</v>
      </c>
      <c r="C106" s="37" t="s">
        <v>226</v>
      </c>
      <c r="D106" s="36" t="s">
        <v>54</v>
      </c>
      <c r="E106" s="38" t="s">
        <v>227</v>
      </c>
      <c r="F106" s="39" t="s">
        <v>160</v>
      </c>
      <c r="G106" s="40">
        <v>70.019999999999996</v>
      </c>
      <c r="H106" s="41">
        <v>0</v>
      </c>
      <c r="I106" s="41">
        <f>ROUND(G106*H106,P4)</f>
        <v>0</v>
      </c>
      <c r="J106" s="39" t="s">
        <v>44</v>
      </c>
      <c r="O106" s="42">
        <f>I106*0.21</f>
        <v>0</v>
      </c>
      <c r="P106">
        <v>3</v>
      </c>
    </row>
    <row r="107" ht="75">
      <c r="A107" s="36" t="s">
        <v>45</v>
      </c>
      <c r="B107" s="43"/>
      <c r="C107" s="44"/>
      <c r="D107" s="44"/>
      <c r="E107" s="38" t="s">
        <v>228</v>
      </c>
      <c r="F107" s="44"/>
      <c r="G107" s="44"/>
      <c r="H107" s="44"/>
      <c r="I107" s="44"/>
      <c r="J107" s="45"/>
    </row>
    <row r="108" ht="60">
      <c r="A108" s="36" t="s">
        <v>121</v>
      </c>
      <c r="B108" s="43"/>
      <c r="C108" s="44"/>
      <c r="D108" s="44"/>
      <c r="E108" s="49" t="s">
        <v>229</v>
      </c>
      <c r="F108" s="44"/>
      <c r="G108" s="44"/>
      <c r="H108" s="44"/>
      <c r="I108" s="44"/>
      <c r="J108" s="45"/>
    </row>
    <row r="109" ht="180">
      <c r="A109" s="36" t="s">
        <v>47</v>
      </c>
      <c r="B109" s="43"/>
      <c r="C109" s="44"/>
      <c r="D109" s="44"/>
      <c r="E109" s="38" t="s">
        <v>230</v>
      </c>
      <c r="F109" s="44"/>
      <c r="G109" s="44"/>
      <c r="H109" s="44"/>
      <c r="I109" s="44"/>
      <c r="J109" s="45"/>
    </row>
    <row r="110">
      <c r="A110" s="36" t="s">
        <v>39</v>
      </c>
      <c r="B110" s="36">
        <v>25</v>
      </c>
      <c r="C110" s="37" t="s">
        <v>231</v>
      </c>
      <c r="D110" s="36" t="s">
        <v>54</v>
      </c>
      <c r="E110" s="38" t="s">
        <v>232</v>
      </c>
      <c r="F110" s="39" t="s">
        <v>160</v>
      </c>
      <c r="G110" s="40">
        <v>11.625</v>
      </c>
      <c r="H110" s="41">
        <v>0</v>
      </c>
      <c r="I110" s="41">
        <f>ROUND(G110*H110,P4)</f>
        <v>0</v>
      </c>
      <c r="J110" s="39" t="s">
        <v>44</v>
      </c>
      <c r="O110" s="42">
        <f>I110*0.21</f>
        <v>0</v>
      </c>
      <c r="P110">
        <v>3</v>
      </c>
    </row>
    <row r="111" ht="30">
      <c r="A111" s="36" t="s">
        <v>45</v>
      </c>
      <c r="B111" s="43"/>
      <c r="C111" s="44"/>
      <c r="D111" s="44"/>
      <c r="E111" s="38" t="s">
        <v>233</v>
      </c>
      <c r="F111" s="44"/>
      <c r="G111" s="44"/>
      <c r="H111" s="44"/>
      <c r="I111" s="44"/>
      <c r="J111" s="45"/>
    </row>
    <row r="112">
      <c r="A112" s="36" t="s">
        <v>121</v>
      </c>
      <c r="B112" s="43"/>
      <c r="C112" s="44"/>
      <c r="D112" s="44"/>
      <c r="E112" s="49" t="s">
        <v>234</v>
      </c>
      <c r="F112" s="44"/>
      <c r="G112" s="44"/>
      <c r="H112" s="44"/>
      <c r="I112" s="44"/>
      <c r="J112" s="45"/>
    </row>
    <row r="113" ht="180">
      <c r="A113" s="36" t="s">
        <v>47</v>
      </c>
      <c r="B113" s="43"/>
      <c r="C113" s="44"/>
      <c r="D113" s="44"/>
      <c r="E113" s="38" t="s">
        <v>230</v>
      </c>
      <c r="F113" s="44"/>
      <c r="G113" s="44"/>
      <c r="H113" s="44"/>
      <c r="I113" s="44"/>
      <c r="J113" s="45"/>
    </row>
    <row r="114">
      <c r="A114" s="36" t="s">
        <v>39</v>
      </c>
      <c r="B114" s="36">
        <v>26</v>
      </c>
      <c r="C114" s="37" t="s">
        <v>235</v>
      </c>
      <c r="D114" s="36" t="s">
        <v>54</v>
      </c>
      <c r="E114" s="38" t="s">
        <v>236</v>
      </c>
      <c r="F114" s="39" t="s">
        <v>160</v>
      </c>
      <c r="G114" s="40">
        <v>122.40000000000001</v>
      </c>
      <c r="H114" s="41">
        <v>0</v>
      </c>
      <c r="I114" s="41">
        <f>ROUND(G114*H114,P4)</f>
        <v>0</v>
      </c>
      <c r="J114" s="39" t="s">
        <v>44</v>
      </c>
      <c r="O114" s="42">
        <f>I114*0.21</f>
        <v>0</v>
      </c>
      <c r="P114">
        <v>3</v>
      </c>
    </row>
    <row r="115" ht="45">
      <c r="A115" s="36" t="s">
        <v>45</v>
      </c>
      <c r="B115" s="43"/>
      <c r="C115" s="44"/>
      <c r="D115" s="44"/>
      <c r="E115" s="38" t="s">
        <v>237</v>
      </c>
      <c r="F115" s="44"/>
      <c r="G115" s="44"/>
      <c r="H115" s="44"/>
      <c r="I115" s="44"/>
      <c r="J115" s="45"/>
    </row>
    <row r="116" ht="60">
      <c r="A116" s="36" t="s">
        <v>121</v>
      </c>
      <c r="B116" s="43"/>
      <c r="C116" s="44"/>
      <c r="D116" s="44"/>
      <c r="E116" s="49" t="s">
        <v>238</v>
      </c>
      <c r="F116" s="44"/>
      <c r="G116" s="44"/>
      <c r="H116" s="44"/>
      <c r="I116" s="44"/>
      <c r="J116" s="45"/>
    </row>
    <row r="117" ht="180">
      <c r="A117" s="36" t="s">
        <v>47</v>
      </c>
      <c r="B117" s="43"/>
      <c r="C117" s="44"/>
      <c r="D117" s="44"/>
      <c r="E117" s="38" t="s">
        <v>230</v>
      </c>
      <c r="F117" s="44"/>
      <c r="G117" s="44"/>
      <c r="H117" s="44"/>
      <c r="I117" s="44"/>
      <c r="J117" s="45"/>
    </row>
    <row r="118">
      <c r="A118" s="36" t="s">
        <v>39</v>
      </c>
      <c r="B118" s="36">
        <v>27</v>
      </c>
      <c r="C118" s="37" t="s">
        <v>239</v>
      </c>
      <c r="D118" s="36"/>
      <c r="E118" s="38" t="s">
        <v>240</v>
      </c>
      <c r="F118" s="39" t="s">
        <v>160</v>
      </c>
      <c r="G118" s="40">
        <v>33.228000000000002</v>
      </c>
      <c r="H118" s="41">
        <v>0</v>
      </c>
      <c r="I118" s="41">
        <f>ROUND(G118*H118,P4)</f>
        <v>0</v>
      </c>
      <c r="J118" s="39" t="s">
        <v>44</v>
      </c>
      <c r="O118" s="42">
        <f>I118*0.21</f>
        <v>0</v>
      </c>
      <c r="P118">
        <v>3</v>
      </c>
    </row>
    <row r="119" ht="30">
      <c r="A119" s="36" t="s">
        <v>45</v>
      </c>
      <c r="B119" s="43"/>
      <c r="C119" s="44"/>
      <c r="D119" s="44"/>
      <c r="E119" s="38" t="s">
        <v>241</v>
      </c>
      <c r="F119" s="44"/>
      <c r="G119" s="44"/>
      <c r="H119" s="44"/>
      <c r="I119" s="44"/>
      <c r="J119" s="45"/>
    </row>
    <row r="120" ht="45">
      <c r="A120" s="36" t="s">
        <v>121</v>
      </c>
      <c r="B120" s="43"/>
      <c r="C120" s="44"/>
      <c r="D120" s="44"/>
      <c r="E120" s="49" t="s">
        <v>242</v>
      </c>
      <c r="F120" s="44"/>
      <c r="G120" s="44"/>
      <c r="H120" s="44"/>
      <c r="I120" s="44"/>
      <c r="J120" s="45"/>
    </row>
    <row r="121" ht="180">
      <c r="A121" s="36" t="s">
        <v>47</v>
      </c>
      <c r="B121" s="43"/>
      <c r="C121" s="44"/>
      <c r="D121" s="44"/>
      <c r="E121" s="38" t="s">
        <v>230</v>
      </c>
      <c r="F121" s="44"/>
      <c r="G121" s="44"/>
      <c r="H121" s="44"/>
      <c r="I121" s="44"/>
      <c r="J121" s="45"/>
    </row>
    <row r="122">
      <c r="A122" s="36" t="s">
        <v>39</v>
      </c>
      <c r="B122" s="36">
        <v>28</v>
      </c>
      <c r="C122" s="37" t="s">
        <v>243</v>
      </c>
      <c r="D122" s="36"/>
      <c r="E122" s="38" t="s">
        <v>244</v>
      </c>
      <c r="F122" s="39" t="s">
        <v>119</v>
      </c>
      <c r="G122" s="40">
        <v>6.6059999999999999</v>
      </c>
      <c r="H122" s="41">
        <v>0</v>
      </c>
      <c r="I122" s="41">
        <f>ROUND(G122*H122,P4)</f>
        <v>0</v>
      </c>
      <c r="J122" s="39" t="s">
        <v>44</v>
      </c>
      <c r="O122" s="42">
        <f>I122*0.21</f>
        <v>0</v>
      </c>
      <c r="P122">
        <v>3</v>
      </c>
    </row>
    <row r="123" ht="60">
      <c r="A123" s="36" t="s">
        <v>45</v>
      </c>
      <c r="B123" s="43"/>
      <c r="C123" s="44"/>
      <c r="D123" s="44"/>
      <c r="E123" s="38" t="s">
        <v>245</v>
      </c>
      <c r="F123" s="44"/>
      <c r="G123" s="44"/>
      <c r="H123" s="44"/>
      <c r="I123" s="44"/>
      <c r="J123" s="45"/>
    </row>
    <row r="124" ht="90">
      <c r="A124" s="36" t="s">
        <v>121</v>
      </c>
      <c r="B124" s="43"/>
      <c r="C124" s="44"/>
      <c r="D124" s="44"/>
      <c r="E124" s="49" t="s">
        <v>246</v>
      </c>
      <c r="F124" s="44"/>
      <c r="G124" s="44"/>
      <c r="H124" s="44"/>
      <c r="I124" s="44"/>
      <c r="J124" s="45"/>
    </row>
    <row r="125" ht="180">
      <c r="A125" s="36" t="s">
        <v>47</v>
      </c>
      <c r="B125" s="43"/>
      <c r="C125" s="44"/>
      <c r="D125" s="44"/>
      <c r="E125" s="38" t="s">
        <v>247</v>
      </c>
      <c r="F125" s="44"/>
      <c r="G125" s="44"/>
      <c r="H125" s="44"/>
      <c r="I125" s="44"/>
      <c r="J125" s="45"/>
    </row>
    <row r="126">
      <c r="A126" s="36" t="s">
        <v>39</v>
      </c>
      <c r="B126" s="36">
        <v>29</v>
      </c>
      <c r="C126" s="37" t="s">
        <v>248</v>
      </c>
      <c r="D126" s="36" t="s">
        <v>54</v>
      </c>
      <c r="E126" s="38" t="s">
        <v>249</v>
      </c>
      <c r="F126" s="39" t="s">
        <v>211</v>
      </c>
      <c r="G126" s="40">
        <v>82.5</v>
      </c>
      <c r="H126" s="41">
        <v>0</v>
      </c>
      <c r="I126" s="41">
        <f>ROUND(G126*H126,P4)</f>
        <v>0</v>
      </c>
      <c r="J126" s="39" t="s">
        <v>44</v>
      </c>
      <c r="O126" s="42">
        <f>I126*0.21</f>
        <v>0</v>
      </c>
      <c r="P126">
        <v>3</v>
      </c>
    </row>
    <row r="127" ht="45">
      <c r="A127" s="36" t="s">
        <v>45</v>
      </c>
      <c r="B127" s="43"/>
      <c r="C127" s="44"/>
      <c r="D127" s="44"/>
      <c r="E127" s="38" t="s">
        <v>250</v>
      </c>
      <c r="F127" s="44"/>
      <c r="G127" s="44"/>
      <c r="H127" s="44"/>
      <c r="I127" s="44"/>
      <c r="J127" s="45"/>
    </row>
    <row r="128">
      <c r="A128" s="36" t="s">
        <v>121</v>
      </c>
      <c r="B128" s="43"/>
      <c r="C128" s="44"/>
      <c r="D128" s="44"/>
      <c r="E128" s="49" t="s">
        <v>251</v>
      </c>
      <c r="F128" s="44"/>
      <c r="G128" s="44"/>
      <c r="H128" s="44"/>
      <c r="I128" s="44"/>
      <c r="J128" s="45"/>
    </row>
    <row r="129" ht="150">
      <c r="A129" s="36" t="s">
        <v>47</v>
      </c>
      <c r="B129" s="46"/>
      <c r="C129" s="47"/>
      <c r="D129" s="47"/>
      <c r="E129" s="38" t="s">
        <v>252</v>
      </c>
      <c r="F129" s="47"/>
      <c r="G129" s="47"/>
      <c r="H129" s="47"/>
      <c r="I129" s="47"/>
      <c r="J12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15</v>
      </c>
      <c r="I3" s="24">
        <f>SUMIFS(I8:I21,A8:A21,"SD")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38</v>
      </c>
      <c r="D8" s="33"/>
      <c r="E8" s="30" t="s">
        <v>12</v>
      </c>
      <c r="F8" s="33"/>
      <c r="G8" s="33"/>
      <c r="H8" s="33"/>
      <c r="I8" s="34">
        <f>SUMIFS(I9:I21,A9:A21,"P")</f>
        <v>0</v>
      </c>
      <c r="J8" s="35"/>
    </row>
    <row r="9">
      <c r="A9" s="36" t="s">
        <v>39</v>
      </c>
      <c r="B9" s="36">
        <v>1</v>
      </c>
      <c r="C9" s="37" t="s">
        <v>253</v>
      </c>
      <c r="D9" s="36" t="s">
        <v>41</v>
      </c>
      <c r="E9" s="38" t="s">
        <v>254</v>
      </c>
      <c r="F9" s="39" t="s">
        <v>255</v>
      </c>
      <c r="G9" s="40">
        <v>10.4</v>
      </c>
      <c r="H9" s="41">
        <v>0</v>
      </c>
      <c r="I9" s="41">
        <f>ROUND(G9*H9,P4)</f>
        <v>0</v>
      </c>
      <c r="J9" s="39" t="s">
        <v>44</v>
      </c>
      <c r="O9" s="42">
        <f>I9*0.21</f>
        <v>0</v>
      </c>
      <c r="P9">
        <v>3</v>
      </c>
    </row>
    <row r="10" ht="75">
      <c r="A10" s="36" t="s">
        <v>45</v>
      </c>
      <c r="B10" s="43"/>
      <c r="C10" s="44"/>
      <c r="D10" s="44"/>
      <c r="E10" s="38" t="s">
        <v>256</v>
      </c>
      <c r="F10" s="44"/>
      <c r="G10" s="44"/>
      <c r="H10" s="44"/>
      <c r="I10" s="44"/>
      <c r="J10" s="45"/>
    </row>
    <row r="11">
      <c r="A11" s="36" t="s">
        <v>121</v>
      </c>
      <c r="B11" s="43"/>
      <c r="C11" s="44"/>
      <c r="D11" s="44"/>
      <c r="E11" s="49" t="s">
        <v>257</v>
      </c>
      <c r="F11" s="44"/>
      <c r="G11" s="44"/>
      <c r="H11" s="44"/>
      <c r="I11" s="44"/>
      <c r="J11" s="45"/>
    </row>
    <row r="12" ht="30">
      <c r="A12" s="36" t="s">
        <v>47</v>
      </c>
      <c r="B12" s="43"/>
      <c r="C12" s="44"/>
      <c r="D12" s="44"/>
      <c r="E12" s="38" t="s">
        <v>258</v>
      </c>
      <c r="F12" s="44"/>
      <c r="G12" s="44"/>
      <c r="H12" s="44"/>
      <c r="I12" s="44"/>
      <c r="J12" s="45"/>
    </row>
    <row r="13">
      <c r="A13" s="36" t="s">
        <v>39</v>
      </c>
      <c r="B13" s="36">
        <v>2</v>
      </c>
      <c r="C13" s="37" t="s">
        <v>253</v>
      </c>
      <c r="D13" s="36" t="s">
        <v>49</v>
      </c>
      <c r="E13" s="38" t="s">
        <v>259</v>
      </c>
      <c r="F13" s="39" t="s">
        <v>43</v>
      </c>
      <c r="G13" s="40">
        <v>1</v>
      </c>
      <c r="H13" s="41">
        <v>0</v>
      </c>
      <c r="I13" s="41">
        <f>ROUND(G13*H13,P4)</f>
        <v>0</v>
      </c>
      <c r="J13" s="39" t="s">
        <v>44</v>
      </c>
      <c r="O13" s="42">
        <f>I13*0.21</f>
        <v>0</v>
      </c>
      <c r="P13">
        <v>3</v>
      </c>
    </row>
    <row r="14" ht="45">
      <c r="A14" s="36" t="s">
        <v>45</v>
      </c>
      <c r="B14" s="43"/>
      <c r="C14" s="44"/>
      <c r="D14" s="44"/>
      <c r="E14" s="38" t="s">
        <v>260</v>
      </c>
      <c r="F14" s="44"/>
      <c r="G14" s="44"/>
      <c r="H14" s="44"/>
      <c r="I14" s="44"/>
      <c r="J14" s="45"/>
    </row>
    <row r="15" ht="30">
      <c r="A15" s="36" t="s">
        <v>47</v>
      </c>
      <c r="B15" s="43"/>
      <c r="C15" s="44"/>
      <c r="D15" s="44"/>
      <c r="E15" s="38" t="s">
        <v>261</v>
      </c>
      <c r="F15" s="44"/>
      <c r="G15" s="44"/>
      <c r="H15" s="44"/>
      <c r="I15" s="44"/>
      <c r="J15" s="45"/>
    </row>
    <row r="16">
      <c r="A16" s="36" t="s">
        <v>39</v>
      </c>
      <c r="B16" s="36">
        <v>3</v>
      </c>
      <c r="C16" s="37" t="s">
        <v>262</v>
      </c>
      <c r="D16" s="36" t="s">
        <v>54</v>
      </c>
      <c r="E16" s="38" t="s">
        <v>263</v>
      </c>
      <c r="F16" s="39" t="s">
        <v>43</v>
      </c>
      <c r="G16" s="40">
        <v>1</v>
      </c>
      <c r="H16" s="41">
        <v>0</v>
      </c>
      <c r="I16" s="41">
        <f>ROUND(G16*H16,P4)</f>
        <v>0</v>
      </c>
      <c r="J16" s="39" t="s">
        <v>44</v>
      </c>
      <c r="O16" s="42">
        <f>I16*0.21</f>
        <v>0</v>
      </c>
      <c r="P16">
        <v>3</v>
      </c>
    </row>
    <row r="17" ht="30">
      <c r="A17" s="36" t="s">
        <v>45</v>
      </c>
      <c r="B17" s="43"/>
      <c r="C17" s="44"/>
      <c r="D17" s="44"/>
      <c r="E17" s="38" t="s">
        <v>264</v>
      </c>
      <c r="F17" s="44"/>
      <c r="G17" s="44"/>
      <c r="H17" s="44"/>
      <c r="I17" s="44"/>
      <c r="J17" s="45"/>
    </row>
    <row r="18" ht="75">
      <c r="A18" s="36" t="s">
        <v>47</v>
      </c>
      <c r="B18" s="43"/>
      <c r="C18" s="44"/>
      <c r="D18" s="44"/>
      <c r="E18" s="38" t="s">
        <v>265</v>
      </c>
      <c r="F18" s="44"/>
      <c r="G18" s="44"/>
      <c r="H18" s="44"/>
      <c r="I18" s="44"/>
      <c r="J18" s="45"/>
    </row>
    <row r="19">
      <c r="A19" s="36" t="s">
        <v>39</v>
      </c>
      <c r="B19" s="36">
        <v>4</v>
      </c>
      <c r="C19" s="37" t="s">
        <v>266</v>
      </c>
      <c r="D19" s="36" t="s">
        <v>54</v>
      </c>
      <c r="E19" s="38" t="s">
        <v>267</v>
      </c>
      <c r="F19" s="39" t="s">
        <v>43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45</v>
      </c>
      <c r="B20" s="43"/>
      <c r="C20" s="44"/>
      <c r="D20" s="44"/>
      <c r="E20" s="51"/>
      <c r="F20" s="44"/>
      <c r="G20" s="44"/>
      <c r="H20" s="44"/>
      <c r="I20" s="44"/>
      <c r="J20" s="45"/>
    </row>
    <row r="21">
      <c r="A21" s="36" t="s">
        <v>47</v>
      </c>
      <c r="B21" s="46"/>
      <c r="C21" s="47"/>
      <c r="D21" s="47"/>
      <c r="E21" s="52"/>
      <c r="F21" s="47"/>
      <c r="G21" s="47"/>
      <c r="H21" s="47"/>
      <c r="I21" s="47"/>
      <c r="J2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19</v>
      </c>
      <c r="F2" s="16"/>
      <c r="G2" s="16"/>
      <c r="H2" s="16"/>
      <c r="I2" s="16"/>
      <c r="J2" s="18"/>
    </row>
    <row r="3">
      <c r="A3" s="3" t="s">
        <v>20</v>
      </c>
      <c r="B3" s="19" t="s">
        <v>21</v>
      </c>
      <c r="C3" s="20" t="s">
        <v>22</v>
      </c>
      <c r="D3" s="21"/>
      <c r="E3" s="22" t="s">
        <v>23</v>
      </c>
      <c r="F3" s="16"/>
      <c r="G3" s="16"/>
      <c r="H3" s="23" t="s">
        <v>17</v>
      </c>
      <c r="I3" s="24">
        <f>SUMIFS(I8:I309,A8:A309,"SD")</f>
        <v>0</v>
      </c>
      <c r="J3" s="18"/>
      <c r="O3">
        <v>0</v>
      </c>
      <c r="P3">
        <v>2</v>
      </c>
    </row>
    <row r="4">
      <c r="A4" s="3" t="s">
        <v>24</v>
      </c>
      <c r="B4" s="19" t="s">
        <v>25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148</v>
      </c>
      <c r="D8" s="33"/>
      <c r="E8" s="30" t="s">
        <v>149</v>
      </c>
      <c r="F8" s="33"/>
      <c r="G8" s="33"/>
      <c r="H8" s="33"/>
      <c r="I8" s="34">
        <f>SUMIFS(I9:I55,A9:A55,"P")</f>
        <v>0</v>
      </c>
      <c r="J8" s="35"/>
    </row>
    <row r="9">
      <c r="A9" s="36" t="s">
        <v>39</v>
      </c>
      <c r="B9" s="36">
        <v>1</v>
      </c>
      <c r="C9" s="37" t="s">
        <v>268</v>
      </c>
      <c r="D9" s="36" t="s">
        <v>54</v>
      </c>
      <c r="E9" s="38" t="s">
        <v>269</v>
      </c>
      <c r="F9" s="39" t="s">
        <v>160</v>
      </c>
      <c r="G9" s="40">
        <v>60</v>
      </c>
      <c r="H9" s="41">
        <v>0</v>
      </c>
      <c r="I9" s="41">
        <f>ROUND(G9*H9,P4)</f>
        <v>0</v>
      </c>
      <c r="J9" s="39" t="s">
        <v>44</v>
      </c>
      <c r="O9" s="42">
        <f>I9*0.21</f>
        <v>0</v>
      </c>
      <c r="P9">
        <v>3</v>
      </c>
    </row>
    <row r="10" ht="45">
      <c r="A10" s="36" t="s">
        <v>45</v>
      </c>
      <c r="B10" s="43"/>
      <c r="C10" s="44"/>
      <c r="D10" s="44"/>
      <c r="E10" s="38" t="s">
        <v>270</v>
      </c>
      <c r="F10" s="44"/>
      <c r="G10" s="44"/>
      <c r="H10" s="44"/>
      <c r="I10" s="44"/>
      <c r="J10" s="45"/>
    </row>
    <row r="11">
      <c r="A11" s="36" t="s">
        <v>121</v>
      </c>
      <c r="B11" s="43"/>
      <c r="C11" s="44"/>
      <c r="D11" s="44"/>
      <c r="E11" s="49" t="s">
        <v>271</v>
      </c>
      <c r="F11" s="44"/>
      <c r="G11" s="44"/>
      <c r="H11" s="44"/>
      <c r="I11" s="44"/>
      <c r="J11" s="45"/>
    </row>
    <row r="12" ht="409.5">
      <c r="A12" s="36" t="s">
        <v>47</v>
      </c>
      <c r="B12" s="43"/>
      <c r="C12" s="44"/>
      <c r="D12" s="44"/>
      <c r="E12" s="38" t="s">
        <v>272</v>
      </c>
      <c r="F12" s="44"/>
      <c r="G12" s="44"/>
      <c r="H12" s="44"/>
      <c r="I12" s="44"/>
      <c r="J12" s="45"/>
    </row>
    <row r="13">
      <c r="A13" s="36" t="s">
        <v>39</v>
      </c>
      <c r="B13" s="36">
        <v>2</v>
      </c>
      <c r="C13" s="37" t="s">
        <v>273</v>
      </c>
      <c r="D13" s="36" t="s">
        <v>54</v>
      </c>
      <c r="E13" s="38" t="s">
        <v>274</v>
      </c>
      <c r="F13" s="39" t="s">
        <v>160</v>
      </c>
      <c r="G13" s="40">
        <v>10</v>
      </c>
      <c r="H13" s="41">
        <v>0</v>
      </c>
      <c r="I13" s="41">
        <f>ROUND(G13*H13,P4)</f>
        <v>0</v>
      </c>
      <c r="J13" s="39" t="s">
        <v>44</v>
      </c>
      <c r="O13" s="42">
        <f>I13*0.21</f>
        <v>0</v>
      </c>
      <c r="P13">
        <v>3</v>
      </c>
    </row>
    <row r="14" ht="45">
      <c r="A14" s="36" t="s">
        <v>45</v>
      </c>
      <c r="B14" s="43"/>
      <c r="C14" s="44"/>
      <c r="D14" s="44"/>
      <c r="E14" s="38" t="s">
        <v>275</v>
      </c>
      <c r="F14" s="44"/>
      <c r="G14" s="44"/>
      <c r="H14" s="44"/>
      <c r="I14" s="44"/>
      <c r="J14" s="45"/>
    </row>
    <row r="15">
      <c r="A15" s="36" t="s">
        <v>121</v>
      </c>
      <c r="B15" s="43"/>
      <c r="C15" s="44"/>
      <c r="D15" s="44"/>
      <c r="E15" s="49" t="s">
        <v>202</v>
      </c>
      <c r="F15" s="44"/>
      <c r="G15" s="44"/>
      <c r="H15" s="44"/>
      <c r="I15" s="44"/>
      <c r="J15" s="45"/>
    </row>
    <row r="16" ht="405">
      <c r="A16" s="36" t="s">
        <v>47</v>
      </c>
      <c r="B16" s="43"/>
      <c r="C16" s="44"/>
      <c r="D16" s="44"/>
      <c r="E16" s="38" t="s">
        <v>276</v>
      </c>
      <c r="F16" s="44"/>
      <c r="G16" s="44"/>
      <c r="H16" s="44"/>
      <c r="I16" s="44"/>
      <c r="J16" s="45"/>
    </row>
    <row r="17">
      <c r="A17" s="36" t="s">
        <v>39</v>
      </c>
      <c r="B17" s="36">
        <v>3</v>
      </c>
      <c r="C17" s="37" t="s">
        <v>277</v>
      </c>
      <c r="D17" s="36" t="s">
        <v>54</v>
      </c>
      <c r="E17" s="38" t="s">
        <v>278</v>
      </c>
      <c r="F17" s="39" t="s">
        <v>160</v>
      </c>
      <c r="G17" s="40">
        <v>161.76300000000001</v>
      </c>
      <c r="H17" s="41">
        <v>0</v>
      </c>
      <c r="I17" s="41">
        <f>ROUND(G17*H17,P4)</f>
        <v>0</v>
      </c>
      <c r="J17" s="39" t="s">
        <v>44</v>
      </c>
      <c r="O17" s="42">
        <f>I17*0.21</f>
        <v>0</v>
      </c>
      <c r="P17">
        <v>3</v>
      </c>
    </row>
    <row r="18" ht="75">
      <c r="A18" s="36" t="s">
        <v>45</v>
      </c>
      <c r="B18" s="43"/>
      <c r="C18" s="44"/>
      <c r="D18" s="44"/>
      <c r="E18" s="38" t="s">
        <v>279</v>
      </c>
      <c r="F18" s="44"/>
      <c r="G18" s="44"/>
      <c r="H18" s="44"/>
      <c r="I18" s="44"/>
      <c r="J18" s="45"/>
    </row>
    <row r="19" ht="105">
      <c r="A19" s="36" t="s">
        <v>121</v>
      </c>
      <c r="B19" s="43"/>
      <c r="C19" s="44"/>
      <c r="D19" s="44"/>
      <c r="E19" s="49" t="s">
        <v>280</v>
      </c>
      <c r="F19" s="44"/>
      <c r="G19" s="44"/>
      <c r="H19" s="44"/>
      <c r="I19" s="44"/>
      <c r="J19" s="45"/>
    </row>
    <row r="20" ht="300">
      <c r="A20" s="36" t="s">
        <v>47</v>
      </c>
      <c r="B20" s="43"/>
      <c r="C20" s="44"/>
      <c r="D20" s="44"/>
      <c r="E20" s="38" t="s">
        <v>281</v>
      </c>
      <c r="F20" s="44"/>
      <c r="G20" s="44"/>
      <c r="H20" s="44"/>
      <c r="I20" s="44"/>
      <c r="J20" s="45"/>
    </row>
    <row r="21">
      <c r="A21" s="36" t="s">
        <v>39</v>
      </c>
      <c r="B21" s="36">
        <v>4</v>
      </c>
      <c r="C21" s="37" t="s">
        <v>282</v>
      </c>
      <c r="D21" s="36" t="s">
        <v>54</v>
      </c>
      <c r="E21" s="38" t="s">
        <v>283</v>
      </c>
      <c r="F21" s="39" t="s">
        <v>160</v>
      </c>
      <c r="G21" s="40">
        <v>26.952000000000002</v>
      </c>
      <c r="H21" s="41">
        <v>0</v>
      </c>
      <c r="I21" s="41">
        <f>ROUND(G21*H21,P4)</f>
        <v>0</v>
      </c>
      <c r="J21" s="39" t="s">
        <v>44</v>
      </c>
      <c r="O21" s="42">
        <f>I21*0.21</f>
        <v>0</v>
      </c>
      <c r="P21">
        <v>3</v>
      </c>
    </row>
    <row r="22" ht="30">
      <c r="A22" s="36" t="s">
        <v>45</v>
      </c>
      <c r="B22" s="43"/>
      <c r="C22" s="44"/>
      <c r="D22" s="44"/>
      <c r="E22" s="38" t="s">
        <v>284</v>
      </c>
      <c r="F22" s="44"/>
      <c r="G22" s="44"/>
      <c r="H22" s="44"/>
      <c r="I22" s="44"/>
      <c r="J22" s="45"/>
    </row>
    <row r="23" ht="45">
      <c r="A23" s="36" t="s">
        <v>121</v>
      </c>
      <c r="B23" s="43"/>
      <c r="C23" s="44"/>
      <c r="D23" s="44"/>
      <c r="E23" s="49" t="s">
        <v>285</v>
      </c>
      <c r="F23" s="44"/>
      <c r="G23" s="44"/>
      <c r="H23" s="44"/>
      <c r="I23" s="44"/>
      <c r="J23" s="45"/>
    </row>
    <row r="24" ht="330">
      <c r="A24" s="36" t="s">
        <v>47</v>
      </c>
      <c r="B24" s="43"/>
      <c r="C24" s="44"/>
      <c r="D24" s="44"/>
      <c r="E24" s="38" t="s">
        <v>286</v>
      </c>
      <c r="F24" s="44"/>
      <c r="G24" s="44"/>
      <c r="H24" s="44"/>
      <c r="I24" s="44"/>
      <c r="J24" s="45"/>
    </row>
    <row r="25">
      <c r="A25" s="36" t="s">
        <v>39</v>
      </c>
      <c r="B25" s="36">
        <v>5</v>
      </c>
      <c r="C25" s="37" t="s">
        <v>287</v>
      </c>
      <c r="D25" s="36" t="s">
        <v>41</v>
      </c>
      <c r="E25" s="38" t="s">
        <v>288</v>
      </c>
      <c r="F25" s="39" t="s">
        <v>160</v>
      </c>
      <c r="G25" s="40">
        <v>50.823999999999998</v>
      </c>
      <c r="H25" s="41">
        <v>0</v>
      </c>
      <c r="I25" s="41">
        <f>ROUND(G25*H25,P4)</f>
        <v>0</v>
      </c>
      <c r="J25" s="39" t="s">
        <v>44</v>
      </c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289</v>
      </c>
      <c r="F26" s="44"/>
      <c r="G26" s="44"/>
      <c r="H26" s="44"/>
      <c r="I26" s="44"/>
      <c r="J26" s="45"/>
    </row>
    <row r="27" ht="45">
      <c r="A27" s="36" t="s">
        <v>121</v>
      </c>
      <c r="B27" s="43"/>
      <c r="C27" s="44"/>
      <c r="D27" s="44"/>
      <c r="E27" s="49" t="s">
        <v>290</v>
      </c>
      <c r="F27" s="44"/>
      <c r="G27" s="44"/>
      <c r="H27" s="44"/>
      <c r="I27" s="44"/>
      <c r="J27" s="45"/>
    </row>
    <row r="28" ht="300">
      <c r="A28" s="36" t="s">
        <v>47</v>
      </c>
      <c r="B28" s="43"/>
      <c r="C28" s="44"/>
      <c r="D28" s="44"/>
      <c r="E28" s="38" t="s">
        <v>291</v>
      </c>
      <c r="F28" s="44"/>
      <c r="G28" s="44"/>
      <c r="H28" s="44"/>
      <c r="I28" s="44"/>
      <c r="J28" s="45"/>
    </row>
    <row r="29">
      <c r="A29" s="36" t="s">
        <v>39</v>
      </c>
      <c r="B29" s="36">
        <v>6</v>
      </c>
      <c r="C29" s="37" t="s">
        <v>287</v>
      </c>
      <c r="D29" s="36" t="s">
        <v>49</v>
      </c>
      <c r="E29" s="38" t="s">
        <v>288</v>
      </c>
      <c r="F29" s="39" t="s">
        <v>160</v>
      </c>
      <c r="G29" s="40">
        <v>120.73999999999999</v>
      </c>
      <c r="H29" s="41">
        <v>0</v>
      </c>
      <c r="I29" s="41">
        <f>ROUND(G29*H29,P4)</f>
        <v>0</v>
      </c>
      <c r="J29" s="39" t="s">
        <v>44</v>
      </c>
      <c r="O29" s="42">
        <f>I29*0.21</f>
        <v>0</v>
      </c>
      <c r="P29">
        <v>3</v>
      </c>
    </row>
    <row r="30">
      <c r="A30" s="36" t="s">
        <v>45</v>
      </c>
      <c r="B30" s="43"/>
      <c r="C30" s="44"/>
      <c r="D30" s="44"/>
      <c r="E30" s="38" t="s">
        <v>292</v>
      </c>
      <c r="F30" s="44"/>
      <c r="G30" s="44"/>
      <c r="H30" s="44"/>
      <c r="I30" s="44"/>
      <c r="J30" s="45"/>
    </row>
    <row r="31" ht="45">
      <c r="A31" s="36" t="s">
        <v>121</v>
      </c>
      <c r="B31" s="43"/>
      <c r="C31" s="44"/>
      <c r="D31" s="44"/>
      <c r="E31" s="49" t="s">
        <v>293</v>
      </c>
      <c r="F31" s="44"/>
      <c r="G31" s="44"/>
      <c r="H31" s="44"/>
      <c r="I31" s="44"/>
      <c r="J31" s="45"/>
    </row>
    <row r="32" ht="300">
      <c r="A32" s="36" t="s">
        <v>47</v>
      </c>
      <c r="B32" s="43"/>
      <c r="C32" s="44"/>
      <c r="D32" s="44"/>
      <c r="E32" s="38" t="s">
        <v>291</v>
      </c>
      <c r="F32" s="44"/>
      <c r="G32" s="44"/>
      <c r="H32" s="44"/>
      <c r="I32" s="44"/>
      <c r="J32" s="45"/>
    </row>
    <row r="33">
      <c r="A33" s="36" t="s">
        <v>39</v>
      </c>
      <c r="B33" s="36">
        <v>7</v>
      </c>
      <c r="C33" s="37" t="s">
        <v>294</v>
      </c>
      <c r="D33" s="36" t="s">
        <v>41</v>
      </c>
      <c r="E33" s="38" t="s">
        <v>295</v>
      </c>
      <c r="F33" s="39" t="s">
        <v>160</v>
      </c>
      <c r="G33" s="40">
        <v>1.53</v>
      </c>
      <c r="H33" s="41">
        <v>0</v>
      </c>
      <c r="I33" s="41">
        <f>ROUND(G33*H33,P4)</f>
        <v>0</v>
      </c>
      <c r="J33" s="39" t="s">
        <v>44</v>
      </c>
      <c r="O33" s="42">
        <f>I33*0.21</f>
        <v>0</v>
      </c>
      <c r="P33">
        <v>3</v>
      </c>
    </row>
    <row r="34">
      <c r="A34" s="36" t="s">
        <v>45</v>
      </c>
      <c r="B34" s="43"/>
      <c r="C34" s="44"/>
      <c r="D34" s="44"/>
      <c r="E34" s="38" t="s">
        <v>296</v>
      </c>
      <c r="F34" s="44"/>
      <c r="G34" s="44"/>
      <c r="H34" s="44"/>
      <c r="I34" s="44"/>
      <c r="J34" s="45"/>
    </row>
    <row r="35" ht="45">
      <c r="A35" s="36" t="s">
        <v>121</v>
      </c>
      <c r="B35" s="43"/>
      <c r="C35" s="44"/>
      <c r="D35" s="44"/>
      <c r="E35" s="49" t="s">
        <v>297</v>
      </c>
      <c r="F35" s="44"/>
      <c r="G35" s="44"/>
      <c r="H35" s="44"/>
      <c r="I35" s="44"/>
      <c r="J35" s="45"/>
    </row>
    <row r="36" ht="390">
      <c r="A36" s="36" t="s">
        <v>47</v>
      </c>
      <c r="B36" s="43"/>
      <c r="C36" s="44"/>
      <c r="D36" s="44"/>
      <c r="E36" s="38" t="s">
        <v>298</v>
      </c>
      <c r="F36" s="44"/>
      <c r="G36" s="44"/>
      <c r="H36" s="44"/>
      <c r="I36" s="44"/>
      <c r="J36" s="45"/>
    </row>
    <row r="37">
      <c r="A37" s="36" t="s">
        <v>39</v>
      </c>
      <c r="B37" s="36">
        <v>8</v>
      </c>
      <c r="C37" s="37" t="s">
        <v>294</v>
      </c>
      <c r="D37" s="36" t="s">
        <v>49</v>
      </c>
      <c r="E37" s="38" t="s">
        <v>299</v>
      </c>
      <c r="F37" s="39" t="s">
        <v>160</v>
      </c>
      <c r="G37" s="40">
        <v>17.699999999999999</v>
      </c>
      <c r="H37" s="41">
        <v>0</v>
      </c>
      <c r="I37" s="41">
        <f>ROUND(G37*H37,P4)</f>
        <v>0</v>
      </c>
      <c r="J37" s="39" t="s">
        <v>44</v>
      </c>
      <c r="O37" s="42">
        <f>I37*0.21</f>
        <v>0</v>
      </c>
      <c r="P37">
        <v>3</v>
      </c>
    </row>
    <row r="38">
      <c r="A38" s="36" t="s">
        <v>45</v>
      </c>
      <c r="B38" s="43"/>
      <c r="C38" s="44"/>
      <c r="D38" s="44"/>
      <c r="E38" s="38" t="s">
        <v>300</v>
      </c>
      <c r="F38" s="44"/>
      <c r="G38" s="44"/>
      <c r="H38" s="44"/>
      <c r="I38" s="44"/>
      <c r="J38" s="45"/>
    </row>
    <row r="39" ht="45">
      <c r="A39" s="36" t="s">
        <v>121</v>
      </c>
      <c r="B39" s="43"/>
      <c r="C39" s="44"/>
      <c r="D39" s="44"/>
      <c r="E39" s="49" t="s">
        <v>301</v>
      </c>
      <c r="F39" s="44"/>
      <c r="G39" s="44"/>
      <c r="H39" s="44"/>
      <c r="I39" s="44"/>
      <c r="J39" s="45"/>
    </row>
    <row r="40" ht="409.5">
      <c r="A40" s="36" t="s">
        <v>47</v>
      </c>
      <c r="B40" s="43"/>
      <c r="C40" s="44"/>
      <c r="D40" s="44"/>
      <c r="E40" s="38" t="s">
        <v>302</v>
      </c>
      <c r="F40" s="44"/>
      <c r="G40" s="44"/>
      <c r="H40" s="44"/>
      <c r="I40" s="44"/>
      <c r="J40" s="45"/>
    </row>
    <row r="41">
      <c r="A41" s="36" t="s">
        <v>39</v>
      </c>
      <c r="B41" s="36">
        <v>9</v>
      </c>
      <c r="C41" s="37" t="s">
        <v>303</v>
      </c>
      <c r="D41" s="36" t="s">
        <v>54</v>
      </c>
      <c r="E41" s="38" t="s">
        <v>304</v>
      </c>
      <c r="F41" s="39" t="s">
        <v>160</v>
      </c>
      <c r="G41" s="40">
        <v>10</v>
      </c>
      <c r="H41" s="41">
        <v>0</v>
      </c>
      <c r="I41" s="41">
        <f>ROUND(G41*H41,P4)</f>
        <v>0</v>
      </c>
      <c r="J41" s="39" t="s">
        <v>44</v>
      </c>
      <c r="O41" s="42">
        <f>I41*0.21</f>
        <v>0</v>
      </c>
      <c r="P41">
        <v>3</v>
      </c>
    </row>
    <row r="42" ht="60">
      <c r="A42" s="36" t="s">
        <v>45</v>
      </c>
      <c r="B42" s="43"/>
      <c r="C42" s="44"/>
      <c r="D42" s="44"/>
      <c r="E42" s="38" t="s">
        <v>305</v>
      </c>
      <c r="F42" s="44"/>
      <c r="G42" s="44"/>
      <c r="H42" s="44"/>
      <c r="I42" s="44"/>
      <c r="J42" s="45"/>
    </row>
    <row r="43">
      <c r="A43" s="36" t="s">
        <v>121</v>
      </c>
      <c r="B43" s="43"/>
      <c r="C43" s="44"/>
      <c r="D43" s="44"/>
      <c r="E43" s="49" t="s">
        <v>202</v>
      </c>
      <c r="F43" s="44"/>
      <c r="G43" s="44"/>
      <c r="H43" s="44"/>
      <c r="I43" s="44"/>
      <c r="J43" s="45"/>
    </row>
    <row r="44" ht="45">
      <c r="A44" s="36" t="s">
        <v>47</v>
      </c>
      <c r="B44" s="43"/>
      <c r="C44" s="44"/>
      <c r="D44" s="44"/>
      <c r="E44" s="38" t="s">
        <v>306</v>
      </c>
      <c r="F44" s="44"/>
      <c r="G44" s="44"/>
      <c r="H44" s="44"/>
      <c r="I44" s="44"/>
      <c r="J44" s="45"/>
    </row>
    <row r="45">
      <c r="A45" s="36" t="s">
        <v>39</v>
      </c>
      <c r="B45" s="36">
        <v>10</v>
      </c>
      <c r="C45" s="37" t="s">
        <v>307</v>
      </c>
      <c r="D45" s="36" t="s">
        <v>54</v>
      </c>
      <c r="E45" s="38" t="s">
        <v>308</v>
      </c>
      <c r="F45" s="39" t="s">
        <v>211</v>
      </c>
      <c r="G45" s="40">
        <v>50</v>
      </c>
      <c r="H45" s="41">
        <v>0</v>
      </c>
      <c r="I45" s="41">
        <f>ROUND(G45*H45,P4)</f>
        <v>0</v>
      </c>
      <c r="J45" s="39" t="s">
        <v>44</v>
      </c>
      <c r="O45" s="42">
        <f>I45*0.21</f>
        <v>0</v>
      </c>
      <c r="P45">
        <v>3</v>
      </c>
    </row>
    <row r="46">
      <c r="A46" s="36" t="s">
        <v>45</v>
      </c>
      <c r="B46" s="43"/>
      <c r="C46" s="44"/>
      <c r="D46" s="44"/>
      <c r="E46" s="38" t="s">
        <v>309</v>
      </c>
      <c r="F46" s="44"/>
      <c r="G46" s="44"/>
      <c r="H46" s="44"/>
      <c r="I46" s="44"/>
      <c r="J46" s="45"/>
    </row>
    <row r="47">
      <c r="A47" s="36" t="s">
        <v>121</v>
      </c>
      <c r="B47" s="43"/>
      <c r="C47" s="44"/>
      <c r="D47" s="44"/>
      <c r="E47" s="49" t="s">
        <v>310</v>
      </c>
      <c r="F47" s="44"/>
      <c r="G47" s="44"/>
      <c r="H47" s="44"/>
      <c r="I47" s="44"/>
      <c r="J47" s="45"/>
    </row>
    <row r="48" ht="30">
      <c r="A48" s="36" t="s">
        <v>47</v>
      </c>
      <c r="B48" s="43"/>
      <c r="C48" s="44"/>
      <c r="D48" s="44"/>
      <c r="E48" s="38" t="s">
        <v>311</v>
      </c>
      <c r="F48" s="44"/>
      <c r="G48" s="44"/>
      <c r="H48" s="44"/>
      <c r="I48" s="44"/>
      <c r="J48" s="45"/>
    </row>
    <row r="49">
      <c r="A49" s="36" t="s">
        <v>39</v>
      </c>
      <c r="B49" s="36">
        <v>11</v>
      </c>
      <c r="C49" s="37" t="s">
        <v>312</v>
      </c>
      <c r="D49" s="36" t="s">
        <v>54</v>
      </c>
      <c r="E49" s="38" t="s">
        <v>313</v>
      </c>
      <c r="F49" s="39" t="s">
        <v>211</v>
      </c>
      <c r="G49" s="40">
        <v>100</v>
      </c>
      <c r="H49" s="41">
        <v>0</v>
      </c>
      <c r="I49" s="41">
        <f>ROUND(G49*H49,P4)</f>
        <v>0</v>
      </c>
      <c r="J49" s="39" t="s">
        <v>44</v>
      </c>
      <c r="O49" s="42">
        <f>I49*0.21</f>
        <v>0</v>
      </c>
      <c r="P49">
        <v>3</v>
      </c>
    </row>
    <row r="50">
      <c r="A50" s="36" t="s">
        <v>45</v>
      </c>
      <c r="B50" s="43"/>
      <c r="C50" s="44"/>
      <c r="D50" s="44"/>
      <c r="E50" s="38" t="s">
        <v>314</v>
      </c>
      <c r="F50" s="44"/>
      <c r="G50" s="44"/>
      <c r="H50" s="44"/>
      <c r="I50" s="44"/>
      <c r="J50" s="45"/>
    </row>
    <row r="51">
      <c r="A51" s="36" t="s">
        <v>121</v>
      </c>
      <c r="B51" s="43"/>
      <c r="C51" s="44"/>
      <c r="D51" s="44"/>
      <c r="E51" s="49" t="s">
        <v>315</v>
      </c>
      <c r="F51" s="44"/>
      <c r="G51" s="44"/>
      <c r="H51" s="44"/>
      <c r="I51" s="44"/>
      <c r="J51" s="45"/>
    </row>
    <row r="52" ht="45">
      <c r="A52" s="36" t="s">
        <v>47</v>
      </c>
      <c r="B52" s="43"/>
      <c r="C52" s="44"/>
      <c r="D52" s="44"/>
      <c r="E52" s="38" t="s">
        <v>316</v>
      </c>
      <c r="F52" s="44"/>
      <c r="G52" s="44"/>
      <c r="H52" s="44"/>
      <c r="I52" s="44"/>
      <c r="J52" s="45"/>
    </row>
    <row r="53" ht="30">
      <c r="A53" s="36" t="s">
        <v>39</v>
      </c>
      <c r="B53" s="36">
        <v>12</v>
      </c>
      <c r="C53" s="37" t="s">
        <v>317</v>
      </c>
      <c r="D53" s="36" t="s">
        <v>54</v>
      </c>
      <c r="E53" s="38" t="s">
        <v>318</v>
      </c>
      <c r="F53" s="39" t="s">
        <v>83</v>
      </c>
      <c r="G53" s="40">
        <v>9</v>
      </c>
      <c r="H53" s="41">
        <v>0</v>
      </c>
      <c r="I53" s="41">
        <f>ROUND(G53*H53,P4)</f>
        <v>0</v>
      </c>
      <c r="J53" s="39" t="s">
        <v>44</v>
      </c>
      <c r="O53" s="42">
        <f>I53*0.21</f>
        <v>0</v>
      </c>
      <c r="P53">
        <v>3</v>
      </c>
    </row>
    <row r="54" ht="75">
      <c r="A54" s="36" t="s">
        <v>45</v>
      </c>
      <c r="B54" s="43"/>
      <c r="C54" s="44"/>
      <c r="D54" s="44"/>
      <c r="E54" s="38" t="s">
        <v>319</v>
      </c>
      <c r="F54" s="44"/>
      <c r="G54" s="44"/>
      <c r="H54" s="44"/>
      <c r="I54" s="44"/>
      <c r="J54" s="45"/>
    </row>
    <row r="55" ht="210">
      <c r="A55" s="36" t="s">
        <v>47</v>
      </c>
      <c r="B55" s="43"/>
      <c r="C55" s="44"/>
      <c r="D55" s="44"/>
      <c r="E55" s="38" t="s">
        <v>320</v>
      </c>
      <c r="F55" s="44"/>
      <c r="G55" s="44"/>
      <c r="H55" s="44"/>
      <c r="I55" s="44"/>
      <c r="J55" s="45"/>
    </row>
    <row r="56">
      <c r="A56" s="30" t="s">
        <v>37</v>
      </c>
      <c r="B56" s="31"/>
      <c r="C56" s="32" t="s">
        <v>321</v>
      </c>
      <c r="D56" s="33"/>
      <c r="E56" s="30" t="s">
        <v>322</v>
      </c>
      <c r="F56" s="33"/>
      <c r="G56" s="33"/>
      <c r="H56" s="33"/>
      <c r="I56" s="34">
        <f>SUMIFS(I57:I112,A57:A112,"P")</f>
        <v>0</v>
      </c>
      <c r="J56" s="35"/>
    </row>
    <row r="57">
      <c r="A57" s="36" t="s">
        <v>39</v>
      </c>
      <c r="B57" s="36">
        <v>13</v>
      </c>
      <c r="C57" s="37" t="s">
        <v>323</v>
      </c>
      <c r="D57" s="36" t="s">
        <v>54</v>
      </c>
      <c r="E57" s="38" t="s">
        <v>324</v>
      </c>
      <c r="F57" s="39" t="s">
        <v>160</v>
      </c>
      <c r="G57" s="40">
        <v>0.094</v>
      </c>
      <c r="H57" s="41">
        <v>0</v>
      </c>
      <c r="I57" s="41">
        <f>ROUND(G57*H57,P4)</f>
        <v>0</v>
      </c>
      <c r="J57" s="39" t="s">
        <v>44</v>
      </c>
      <c r="O57" s="42">
        <f>I57*0.21</f>
        <v>0</v>
      </c>
      <c r="P57">
        <v>3</v>
      </c>
    </row>
    <row r="58" ht="30">
      <c r="A58" s="36" t="s">
        <v>45</v>
      </c>
      <c r="B58" s="43"/>
      <c r="C58" s="44"/>
      <c r="D58" s="44"/>
      <c r="E58" s="38" t="s">
        <v>325</v>
      </c>
      <c r="F58" s="44"/>
      <c r="G58" s="44"/>
      <c r="H58" s="44"/>
      <c r="I58" s="44"/>
      <c r="J58" s="45"/>
    </row>
    <row r="59">
      <c r="A59" s="36" t="s">
        <v>121</v>
      </c>
      <c r="B59" s="43"/>
      <c r="C59" s="44"/>
      <c r="D59" s="44"/>
      <c r="E59" s="49" t="s">
        <v>326</v>
      </c>
      <c r="F59" s="44"/>
      <c r="G59" s="44"/>
      <c r="H59" s="44"/>
      <c r="I59" s="44"/>
      <c r="J59" s="45"/>
    </row>
    <row r="60" ht="105">
      <c r="A60" s="36" t="s">
        <v>47</v>
      </c>
      <c r="B60" s="43"/>
      <c r="C60" s="44"/>
      <c r="D60" s="44"/>
      <c r="E60" s="38" t="s">
        <v>327</v>
      </c>
      <c r="F60" s="44"/>
      <c r="G60" s="44"/>
      <c r="H60" s="44"/>
      <c r="I60" s="44"/>
      <c r="J60" s="45"/>
    </row>
    <row r="61">
      <c r="A61" s="36" t="s">
        <v>39</v>
      </c>
      <c r="B61" s="36">
        <v>14</v>
      </c>
      <c r="C61" s="37" t="s">
        <v>328</v>
      </c>
      <c r="D61" s="36" t="s">
        <v>54</v>
      </c>
      <c r="E61" s="38" t="s">
        <v>329</v>
      </c>
      <c r="F61" s="39" t="s">
        <v>119</v>
      </c>
      <c r="G61" s="40">
        <v>24.707999999999998</v>
      </c>
      <c r="H61" s="41">
        <v>0</v>
      </c>
      <c r="I61" s="41">
        <f>ROUND(G61*H61,P4)</f>
        <v>0</v>
      </c>
      <c r="J61" s="39" t="s">
        <v>44</v>
      </c>
      <c r="O61" s="42">
        <f>I61*0.21</f>
        <v>0</v>
      </c>
      <c r="P61">
        <v>3</v>
      </c>
    </row>
    <row r="62" ht="60">
      <c r="A62" s="36" t="s">
        <v>45</v>
      </c>
      <c r="B62" s="43"/>
      <c r="C62" s="44"/>
      <c r="D62" s="44"/>
      <c r="E62" s="38" t="s">
        <v>330</v>
      </c>
      <c r="F62" s="44"/>
      <c r="G62" s="44"/>
      <c r="H62" s="44"/>
      <c r="I62" s="44"/>
      <c r="J62" s="45"/>
    </row>
    <row r="63">
      <c r="A63" s="36" t="s">
        <v>121</v>
      </c>
      <c r="B63" s="43"/>
      <c r="C63" s="44"/>
      <c r="D63" s="44"/>
      <c r="E63" s="49" t="s">
        <v>331</v>
      </c>
      <c r="F63" s="44"/>
      <c r="G63" s="44"/>
      <c r="H63" s="44"/>
      <c r="I63" s="44"/>
      <c r="J63" s="45"/>
    </row>
    <row r="64" ht="135">
      <c r="A64" s="36" t="s">
        <v>47</v>
      </c>
      <c r="B64" s="43"/>
      <c r="C64" s="44"/>
      <c r="D64" s="44"/>
      <c r="E64" s="38" t="s">
        <v>332</v>
      </c>
      <c r="F64" s="44"/>
      <c r="G64" s="44"/>
      <c r="H64" s="44"/>
      <c r="I64" s="44"/>
      <c r="J64" s="45"/>
    </row>
    <row r="65">
      <c r="A65" s="36" t="s">
        <v>39</v>
      </c>
      <c r="B65" s="36">
        <v>15</v>
      </c>
      <c r="C65" s="37" t="s">
        <v>333</v>
      </c>
      <c r="D65" s="36" t="s">
        <v>54</v>
      </c>
      <c r="E65" s="38" t="s">
        <v>334</v>
      </c>
      <c r="F65" s="39" t="s">
        <v>211</v>
      </c>
      <c r="G65" s="40">
        <v>210</v>
      </c>
      <c r="H65" s="41">
        <v>0</v>
      </c>
      <c r="I65" s="41">
        <f>ROUND(G65*H65,P4)</f>
        <v>0</v>
      </c>
      <c r="J65" s="39" t="s">
        <v>44</v>
      </c>
      <c r="O65" s="42">
        <f>I65*0.21</f>
        <v>0</v>
      </c>
      <c r="P65">
        <v>3</v>
      </c>
    </row>
    <row r="66">
      <c r="A66" s="36" t="s">
        <v>45</v>
      </c>
      <c r="B66" s="43"/>
      <c r="C66" s="44"/>
      <c r="D66" s="44"/>
      <c r="E66" s="38" t="s">
        <v>335</v>
      </c>
      <c r="F66" s="44"/>
      <c r="G66" s="44"/>
      <c r="H66" s="44"/>
      <c r="I66" s="44"/>
      <c r="J66" s="45"/>
    </row>
    <row r="67">
      <c r="A67" s="36" t="s">
        <v>121</v>
      </c>
      <c r="B67" s="43"/>
      <c r="C67" s="44"/>
      <c r="D67" s="44"/>
      <c r="E67" s="49" t="s">
        <v>336</v>
      </c>
      <c r="F67" s="44"/>
      <c r="G67" s="44"/>
      <c r="H67" s="44"/>
      <c r="I67" s="44"/>
      <c r="J67" s="45"/>
    </row>
    <row r="68" ht="90">
      <c r="A68" s="36" t="s">
        <v>47</v>
      </c>
      <c r="B68" s="43"/>
      <c r="C68" s="44"/>
      <c r="D68" s="44"/>
      <c r="E68" s="38" t="s">
        <v>337</v>
      </c>
      <c r="F68" s="44"/>
      <c r="G68" s="44"/>
      <c r="H68" s="44"/>
      <c r="I68" s="44"/>
      <c r="J68" s="45"/>
    </row>
    <row r="69">
      <c r="A69" s="36" t="s">
        <v>39</v>
      </c>
      <c r="B69" s="36">
        <v>16</v>
      </c>
      <c r="C69" s="37" t="s">
        <v>338</v>
      </c>
      <c r="D69" s="36" t="s">
        <v>54</v>
      </c>
      <c r="E69" s="38" t="s">
        <v>339</v>
      </c>
      <c r="F69" s="39" t="s">
        <v>172</v>
      </c>
      <c r="G69" s="40">
        <v>188</v>
      </c>
      <c r="H69" s="41">
        <v>0</v>
      </c>
      <c r="I69" s="41">
        <f>ROUND(G69*H69,P4)</f>
        <v>0</v>
      </c>
      <c r="J69" s="39" t="s">
        <v>44</v>
      </c>
      <c r="O69" s="42">
        <f>I69*0.21</f>
        <v>0</v>
      </c>
      <c r="P69">
        <v>3</v>
      </c>
    </row>
    <row r="70" ht="45">
      <c r="A70" s="36" t="s">
        <v>45</v>
      </c>
      <c r="B70" s="43"/>
      <c r="C70" s="44"/>
      <c r="D70" s="44"/>
      <c r="E70" s="38" t="s">
        <v>340</v>
      </c>
      <c r="F70" s="44"/>
      <c r="G70" s="44"/>
      <c r="H70" s="44"/>
      <c r="I70" s="44"/>
      <c r="J70" s="45"/>
    </row>
    <row r="71" ht="75">
      <c r="A71" s="36" t="s">
        <v>121</v>
      </c>
      <c r="B71" s="43"/>
      <c r="C71" s="44"/>
      <c r="D71" s="44"/>
      <c r="E71" s="49" t="s">
        <v>341</v>
      </c>
      <c r="F71" s="44"/>
      <c r="G71" s="44"/>
      <c r="H71" s="44"/>
      <c r="I71" s="44"/>
      <c r="J71" s="45"/>
    </row>
    <row r="72" ht="75">
      <c r="A72" s="36" t="s">
        <v>47</v>
      </c>
      <c r="B72" s="43"/>
      <c r="C72" s="44"/>
      <c r="D72" s="44"/>
      <c r="E72" s="38" t="s">
        <v>342</v>
      </c>
      <c r="F72" s="44"/>
      <c r="G72" s="44"/>
      <c r="H72" s="44"/>
      <c r="I72" s="44"/>
      <c r="J72" s="45"/>
    </row>
    <row r="73" ht="30">
      <c r="A73" s="36" t="s">
        <v>39</v>
      </c>
      <c r="B73" s="36">
        <v>17</v>
      </c>
      <c r="C73" s="37" t="s">
        <v>343</v>
      </c>
      <c r="D73" s="36" t="s">
        <v>54</v>
      </c>
      <c r="E73" s="38" t="s">
        <v>344</v>
      </c>
      <c r="F73" s="39" t="s">
        <v>172</v>
      </c>
      <c r="G73" s="40">
        <v>78.332999999999998</v>
      </c>
      <c r="H73" s="41">
        <v>0</v>
      </c>
      <c r="I73" s="41">
        <f>ROUND(G73*H73,P4)</f>
        <v>0</v>
      </c>
      <c r="J73" s="39" t="s">
        <v>44</v>
      </c>
      <c r="O73" s="42">
        <f>I73*0.21</f>
        <v>0</v>
      </c>
      <c r="P73">
        <v>3</v>
      </c>
    </row>
    <row r="74" ht="90">
      <c r="A74" s="36" t="s">
        <v>45</v>
      </c>
      <c r="B74" s="43"/>
      <c r="C74" s="44"/>
      <c r="D74" s="44"/>
      <c r="E74" s="38" t="s">
        <v>345</v>
      </c>
      <c r="F74" s="44"/>
      <c r="G74" s="44"/>
      <c r="H74" s="44"/>
      <c r="I74" s="44"/>
      <c r="J74" s="45"/>
    </row>
    <row r="75">
      <c r="A75" s="36" t="s">
        <v>121</v>
      </c>
      <c r="B75" s="43"/>
      <c r="C75" s="44"/>
      <c r="D75" s="44"/>
      <c r="E75" s="49" t="s">
        <v>346</v>
      </c>
      <c r="F75" s="44"/>
      <c r="G75" s="44"/>
      <c r="H75" s="44"/>
      <c r="I75" s="44"/>
      <c r="J75" s="45"/>
    </row>
    <row r="76" ht="105">
      <c r="A76" s="36" t="s">
        <v>47</v>
      </c>
      <c r="B76" s="43"/>
      <c r="C76" s="44"/>
      <c r="D76" s="44"/>
      <c r="E76" s="38" t="s">
        <v>347</v>
      </c>
      <c r="F76" s="44"/>
      <c r="G76" s="44"/>
      <c r="H76" s="44"/>
      <c r="I76" s="44"/>
      <c r="J76" s="45"/>
    </row>
    <row r="77" ht="30">
      <c r="A77" s="36" t="s">
        <v>39</v>
      </c>
      <c r="B77" s="36">
        <v>18</v>
      </c>
      <c r="C77" s="37" t="s">
        <v>348</v>
      </c>
      <c r="D77" s="36" t="s">
        <v>54</v>
      </c>
      <c r="E77" s="38" t="s">
        <v>349</v>
      </c>
      <c r="F77" s="39" t="s">
        <v>172</v>
      </c>
      <c r="G77" s="40">
        <v>174</v>
      </c>
      <c r="H77" s="41">
        <v>0</v>
      </c>
      <c r="I77" s="41">
        <f>ROUND(G77*H77,P4)</f>
        <v>0</v>
      </c>
      <c r="J77" s="39" t="s">
        <v>44</v>
      </c>
      <c r="O77" s="42">
        <f>I77*0.21</f>
        <v>0</v>
      </c>
      <c r="P77">
        <v>3</v>
      </c>
    </row>
    <row r="78" ht="60">
      <c r="A78" s="36" t="s">
        <v>45</v>
      </c>
      <c r="B78" s="43"/>
      <c r="C78" s="44"/>
      <c r="D78" s="44"/>
      <c r="E78" s="38" t="s">
        <v>350</v>
      </c>
      <c r="F78" s="44"/>
      <c r="G78" s="44"/>
      <c r="H78" s="44"/>
      <c r="I78" s="44"/>
      <c r="J78" s="45"/>
    </row>
    <row r="79">
      <c r="A79" s="36" t="s">
        <v>121</v>
      </c>
      <c r="B79" s="43"/>
      <c r="C79" s="44"/>
      <c r="D79" s="44"/>
      <c r="E79" s="49" t="s">
        <v>351</v>
      </c>
      <c r="F79" s="44"/>
      <c r="G79" s="44"/>
      <c r="H79" s="44"/>
      <c r="I79" s="44"/>
      <c r="J79" s="45"/>
    </row>
    <row r="80" ht="105">
      <c r="A80" s="36" t="s">
        <v>47</v>
      </c>
      <c r="B80" s="43"/>
      <c r="C80" s="44"/>
      <c r="D80" s="44"/>
      <c r="E80" s="38" t="s">
        <v>347</v>
      </c>
      <c r="F80" s="44"/>
      <c r="G80" s="44"/>
      <c r="H80" s="44"/>
      <c r="I80" s="44"/>
      <c r="J80" s="45"/>
    </row>
    <row r="81" ht="30">
      <c r="A81" s="36" t="s">
        <v>39</v>
      </c>
      <c r="B81" s="36">
        <v>19</v>
      </c>
      <c r="C81" s="37" t="s">
        <v>352</v>
      </c>
      <c r="D81" s="36" t="s">
        <v>54</v>
      </c>
      <c r="E81" s="38" t="s">
        <v>353</v>
      </c>
      <c r="F81" s="39" t="s">
        <v>172</v>
      </c>
      <c r="G81" s="40">
        <v>78.332999999999998</v>
      </c>
      <c r="H81" s="41">
        <v>0</v>
      </c>
      <c r="I81" s="41">
        <f>ROUND(G81*H81,P4)</f>
        <v>0</v>
      </c>
      <c r="J81" s="39" t="s">
        <v>44</v>
      </c>
      <c r="O81" s="42">
        <f>I81*0.21</f>
        <v>0</v>
      </c>
      <c r="P81">
        <v>3</v>
      </c>
    </row>
    <row r="82" ht="90">
      <c r="A82" s="36" t="s">
        <v>45</v>
      </c>
      <c r="B82" s="43"/>
      <c r="C82" s="44"/>
      <c r="D82" s="44"/>
      <c r="E82" s="38" t="s">
        <v>345</v>
      </c>
      <c r="F82" s="44"/>
      <c r="G82" s="44"/>
      <c r="H82" s="44"/>
      <c r="I82" s="44"/>
      <c r="J82" s="45"/>
    </row>
    <row r="83">
      <c r="A83" s="36" t="s">
        <v>121</v>
      </c>
      <c r="B83" s="43"/>
      <c r="C83" s="44"/>
      <c r="D83" s="44"/>
      <c r="E83" s="49" t="s">
        <v>346</v>
      </c>
      <c r="F83" s="44"/>
      <c r="G83" s="44"/>
      <c r="H83" s="44"/>
      <c r="I83" s="44"/>
      <c r="J83" s="45"/>
    </row>
    <row r="84" ht="105">
      <c r="A84" s="36" t="s">
        <v>47</v>
      </c>
      <c r="B84" s="43"/>
      <c r="C84" s="44"/>
      <c r="D84" s="44"/>
      <c r="E84" s="38" t="s">
        <v>347</v>
      </c>
      <c r="F84" s="44"/>
      <c r="G84" s="44"/>
      <c r="H84" s="44"/>
      <c r="I84" s="44"/>
      <c r="J84" s="45"/>
    </row>
    <row r="85" ht="30">
      <c r="A85" s="36" t="s">
        <v>39</v>
      </c>
      <c r="B85" s="36">
        <v>20</v>
      </c>
      <c r="C85" s="37" t="s">
        <v>354</v>
      </c>
      <c r="D85" s="36" t="s">
        <v>54</v>
      </c>
      <c r="E85" s="38" t="s">
        <v>355</v>
      </c>
      <c r="F85" s="39" t="s">
        <v>172</v>
      </c>
      <c r="G85" s="40">
        <v>174</v>
      </c>
      <c r="H85" s="41">
        <v>0</v>
      </c>
      <c r="I85" s="41">
        <f>ROUND(G85*H85,P4)</f>
        <v>0</v>
      </c>
      <c r="J85" s="39" t="s">
        <v>44</v>
      </c>
      <c r="O85" s="42">
        <f>I85*0.21</f>
        <v>0</v>
      </c>
      <c r="P85">
        <v>3</v>
      </c>
    </row>
    <row r="86" ht="60">
      <c r="A86" s="36" t="s">
        <v>45</v>
      </c>
      <c r="B86" s="43"/>
      <c r="C86" s="44"/>
      <c r="D86" s="44"/>
      <c r="E86" s="38" t="s">
        <v>350</v>
      </c>
      <c r="F86" s="44"/>
      <c r="G86" s="44"/>
      <c r="H86" s="44"/>
      <c r="I86" s="44"/>
      <c r="J86" s="45"/>
    </row>
    <row r="87">
      <c r="A87" s="36" t="s">
        <v>121</v>
      </c>
      <c r="B87" s="43"/>
      <c r="C87" s="44"/>
      <c r="D87" s="44"/>
      <c r="E87" s="49" t="s">
        <v>351</v>
      </c>
      <c r="F87" s="44"/>
      <c r="G87" s="44"/>
      <c r="H87" s="44"/>
      <c r="I87" s="44"/>
      <c r="J87" s="45"/>
    </row>
    <row r="88" ht="105">
      <c r="A88" s="36" t="s">
        <v>47</v>
      </c>
      <c r="B88" s="43"/>
      <c r="C88" s="44"/>
      <c r="D88" s="44"/>
      <c r="E88" s="38" t="s">
        <v>347</v>
      </c>
      <c r="F88" s="44"/>
      <c r="G88" s="44"/>
      <c r="H88" s="44"/>
      <c r="I88" s="44"/>
      <c r="J88" s="45"/>
    </row>
    <row r="89" ht="30">
      <c r="A89" s="36" t="s">
        <v>39</v>
      </c>
      <c r="B89" s="36">
        <v>21</v>
      </c>
      <c r="C89" s="37" t="s">
        <v>356</v>
      </c>
      <c r="D89" s="36" t="s">
        <v>54</v>
      </c>
      <c r="E89" s="38" t="s">
        <v>357</v>
      </c>
      <c r="F89" s="39" t="s">
        <v>172</v>
      </c>
      <c r="G89" s="40">
        <v>78.332999999999998</v>
      </c>
      <c r="H89" s="41">
        <v>0</v>
      </c>
      <c r="I89" s="41">
        <f>ROUND(G89*H89,P4)</f>
        <v>0</v>
      </c>
      <c r="J89" s="39" t="s">
        <v>44</v>
      </c>
      <c r="O89" s="42">
        <f>I89*0.21</f>
        <v>0</v>
      </c>
      <c r="P89">
        <v>3</v>
      </c>
    </row>
    <row r="90" ht="90">
      <c r="A90" s="36" t="s">
        <v>45</v>
      </c>
      <c r="B90" s="43"/>
      <c r="C90" s="44"/>
      <c r="D90" s="44"/>
      <c r="E90" s="38" t="s">
        <v>345</v>
      </c>
      <c r="F90" s="44"/>
      <c r="G90" s="44"/>
      <c r="H90" s="44"/>
      <c r="I90" s="44"/>
      <c r="J90" s="45"/>
    </row>
    <row r="91">
      <c r="A91" s="36" t="s">
        <v>121</v>
      </c>
      <c r="B91" s="43"/>
      <c r="C91" s="44"/>
      <c r="D91" s="44"/>
      <c r="E91" s="49" t="s">
        <v>346</v>
      </c>
      <c r="F91" s="44"/>
      <c r="G91" s="44"/>
      <c r="H91" s="44"/>
      <c r="I91" s="44"/>
      <c r="J91" s="45"/>
    </row>
    <row r="92" ht="105">
      <c r="A92" s="36" t="s">
        <v>47</v>
      </c>
      <c r="B92" s="43"/>
      <c r="C92" s="44"/>
      <c r="D92" s="44"/>
      <c r="E92" s="38" t="s">
        <v>347</v>
      </c>
      <c r="F92" s="44"/>
      <c r="G92" s="44"/>
      <c r="H92" s="44"/>
      <c r="I92" s="44"/>
      <c r="J92" s="45"/>
    </row>
    <row r="93" ht="30">
      <c r="A93" s="36" t="s">
        <v>39</v>
      </c>
      <c r="B93" s="36">
        <v>22</v>
      </c>
      <c r="C93" s="37" t="s">
        <v>358</v>
      </c>
      <c r="D93" s="36" t="s">
        <v>54</v>
      </c>
      <c r="E93" s="38" t="s">
        <v>359</v>
      </c>
      <c r="F93" s="39" t="s">
        <v>172</v>
      </c>
      <c r="G93" s="40">
        <v>174</v>
      </c>
      <c r="H93" s="41">
        <v>0</v>
      </c>
      <c r="I93" s="41">
        <f>ROUND(G93*H93,P4)</f>
        <v>0</v>
      </c>
      <c r="J93" s="39" t="s">
        <v>44</v>
      </c>
      <c r="O93" s="42">
        <f>I93*0.21</f>
        <v>0</v>
      </c>
      <c r="P93">
        <v>3</v>
      </c>
    </row>
    <row r="94" ht="60">
      <c r="A94" s="36" t="s">
        <v>45</v>
      </c>
      <c r="B94" s="43"/>
      <c r="C94" s="44"/>
      <c r="D94" s="44"/>
      <c r="E94" s="38" t="s">
        <v>350</v>
      </c>
      <c r="F94" s="44"/>
      <c r="G94" s="44"/>
      <c r="H94" s="44"/>
      <c r="I94" s="44"/>
      <c r="J94" s="45"/>
    </row>
    <row r="95">
      <c r="A95" s="36" t="s">
        <v>121</v>
      </c>
      <c r="B95" s="43"/>
      <c r="C95" s="44"/>
      <c r="D95" s="44"/>
      <c r="E95" s="49" t="s">
        <v>351</v>
      </c>
      <c r="F95" s="44"/>
      <c r="G95" s="44"/>
      <c r="H95" s="44"/>
      <c r="I95" s="44"/>
      <c r="J95" s="45"/>
    </row>
    <row r="96" ht="105">
      <c r="A96" s="36" t="s">
        <v>47</v>
      </c>
      <c r="B96" s="43"/>
      <c r="C96" s="44"/>
      <c r="D96" s="44"/>
      <c r="E96" s="38" t="s">
        <v>347</v>
      </c>
      <c r="F96" s="44"/>
      <c r="G96" s="44"/>
      <c r="H96" s="44"/>
      <c r="I96" s="44"/>
      <c r="J96" s="45"/>
    </row>
    <row r="97">
      <c r="A97" s="36" t="s">
        <v>39</v>
      </c>
      <c r="B97" s="36">
        <v>23</v>
      </c>
      <c r="C97" s="37" t="s">
        <v>360</v>
      </c>
      <c r="D97" s="36" t="s">
        <v>54</v>
      </c>
      <c r="E97" s="38" t="s">
        <v>361</v>
      </c>
      <c r="F97" s="39" t="s">
        <v>160</v>
      </c>
      <c r="G97" s="40">
        <v>98.159999999999997</v>
      </c>
      <c r="H97" s="41">
        <v>0</v>
      </c>
      <c r="I97" s="41">
        <f>ROUND(G97*H97,P4)</f>
        <v>0</v>
      </c>
      <c r="J97" s="39" t="s">
        <v>44</v>
      </c>
      <c r="O97" s="42">
        <f>I97*0.21</f>
        <v>0</v>
      </c>
      <c r="P97">
        <v>3</v>
      </c>
    </row>
    <row r="98">
      <c r="A98" s="36" t="s">
        <v>45</v>
      </c>
      <c r="B98" s="43"/>
      <c r="C98" s="44"/>
      <c r="D98" s="44"/>
      <c r="E98" s="38" t="s">
        <v>362</v>
      </c>
      <c r="F98" s="44"/>
      <c r="G98" s="44"/>
      <c r="H98" s="44"/>
      <c r="I98" s="44"/>
      <c r="J98" s="45"/>
    </row>
    <row r="99" ht="45">
      <c r="A99" s="36" t="s">
        <v>121</v>
      </c>
      <c r="B99" s="43"/>
      <c r="C99" s="44"/>
      <c r="D99" s="44"/>
      <c r="E99" s="49" t="s">
        <v>363</v>
      </c>
      <c r="F99" s="44"/>
      <c r="G99" s="44"/>
      <c r="H99" s="44"/>
      <c r="I99" s="44"/>
      <c r="J99" s="45"/>
    </row>
    <row r="100" ht="409.5">
      <c r="A100" s="36" t="s">
        <v>47</v>
      </c>
      <c r="B100" s="43"/>
      <c r="C100" s="44"/>
      <c r="D100" s="44"/>
      <c r="E100" s="38" t="s">
        <v>364</v>
      </c>
      <c r="F100" s="44"/>
      <c r="G100" s="44"/>
      <c r="H100" s="44"/>
      <c r="I100" s="44"/>
      <c r="J100" s="45"/>
    </row>
    <row r="101">
      <c r="A101" s="36" t="s">
        <v>39</v>
      </c>
      <c r="B101" s="36">
        <v>24</v>
      </c>
      <c r="C101" s="37" t="s">
        <v>365</v>
      </c>
      <c r="D101" s="36" t="s">
        <v>54</v>
      </c>
      <c r="E101" s="38" t="s">
        <v>366</v>
      </c>
      <c r="F101" s="39" t="s">
        <v>119</v>
      </c>
      <c r="G101" s="40">
        <v>12.760999999999999</v>
      </c>
      <c r="H101" s="41">
        <v>0</v>
      </c>
      <c r="I101" s="41">
        <f>ROUND(G101*H101,P4)</f>
        <v>0</v>
      </c>
      <c r="J101" s="39" t="s">
        <v>44</v>
      </c>
      <c r="O101" s="42">
        <f>I101*0.21</f>
        <v>0</v>
      </c>
      <c r="P101">
        <v>3</v>
      </c>
    </row>
    <row r="102">
      <c r="A102" s="36" t="s">
        <v>45</v>
      </c>
      <c r="B102" s="43"/>
      <c r="C102" s="44"/>
      <c r="D102" s="44"/>
      <c r="E102" s="38" t="s">
        <v>367</v>
      </c>
      <c r="F102" s="44"/>
      <c r="G102" s="44"/>
      <c r="H102" s="44"/>
      <c r="I102" s="44"/>
      <c r="J102" s="45"/>
    </row>
    <row r="103">
      <c r="A103" s="36" t="s">
        <v>121</v>
      </c>
      <c r="B103" s="43"/>
      <c r="C103" s="44"/>
      <c r="D103" s="44"/>
      <c r="E103" s="49" t="s">
        <v>368</v>
      </c>
      <c r="F103" s="44"/>
      <c r="G103" s="44"/>
      <c r="H103" s="44"/>
      <c r="I103" s="44"/>
      <c r="J103" s="45"/>
    </row>
    <row r="104" ht="330">
      <c r="A104" s="36" t="s">
        <v>47</v>
      </c>
      <c r="B104" s="43"/>
      <c r="C104" s="44"/>
      <c r="D104" s="44"/>
      <c r="E104" s="38" t="s">
        <v>369</v>
      </c>
      <c r="F104" s="44"/>
      <c r="G104" s="44"/>
      <c r="H104" s="44"/>
      <c r="I104" s="44"/>
      <c r="J104" s="45"/>
    </row>
    <row r="105">
      <c r="A105" s="36" t="s">
        <v>39</v>
      </c>
      <c r="B105" s="36">
        <v>25</v>
      </c>
      <c r="C105" s="37" t="s">
        <v>370</v>
      </c>
      <c r="D105" s="36" t="s">
        <v>54</v>
      </c>
      <c r="E105" s="38" t="s">
        <v>371</v>
      </c>
      <c r="F105" s="39" t="s">
        <v>211</v>
      </c>
      <c r="G105" s="40">
        <v>136</v>
      </c>
      <c r="H105" s="41">
        <v>0</v>
      </c>
      <c r="I105" s="41">
        <f>ROUND(G105*H105,P4)</f>
        <v>0</v>
      </c>
      <c r="J105" s="39" t="s">
        <v>44</v>
      </c>
      <c r="O105" s="42">
        <f>I105*0.21</f>
        <v>0</v>
      </c>
      <c r="P105">
        <v>3</v>
      </c>
    </row>
    <row r="106" ht="30">
      <c r="A106" s="36" t="s">
        <v>45</v>
      </c>
      <c r="B106" s="43"/>
      <c r="C106" s="44"/>
      <c r="D106" s="44"/>
      <c r="E106" s="38" t="s">
        <v>372</v>
      </c>
      <c r="F106" s="44"/>
      <c r="G106" s="44"/>
      <c r="H106" s="44"/>
      <c r="I106" s="44"/>
      <c r="J106" s="45"/>
    </row>
    <row r="107">
      <c r="A107" s="36" t="s">
        <v>121</v>
      </c>
      <c r="B107" s="43"/>
      <c r="C107" s="44"/>
      <c r="D107" s="44"/>
      <c r="E107" s="49" t="s">
        <v>373</v>
      </c>
      <c r="F107" s="44"/>
      <c r="G107" s="44"/>
      <c r="H107" s="44"/>
      <c r="I107" s="44"/>
      <c r="J107" s="45"/>
    </row>
    <row r="108" ht="120">
      <c r="A108" s="36" t="s">
        <v>47</v>
      </c>
      <c r="B108" s="43"/>
      <c r="C108" s="44"/>
      <c r="D108" s="44"/>
      <c r="E108" s="38" t="s">
        <v>374</v>
      </c>
      <c r="F108" s="44"/>
      <c r="G108" s="44"/>
      <c r="H108" s="44"/>
      <c r="I108" s="44"/>
      <c r="J108" s="45"/>
    </row>
    <row r="109">
      <c r="A109" s="36" t="s">
        <v>39</v>
      </c>
      <c r="B109" s="36">
        <v>26</v>
      </c>
      <c r="C109" s="37" t="s">
        <v>375</v>
      </c>
      <c r="D109" s="36" t="s">
        <v>54</v>
      </c>
      <c r="E109" s="38" t="s">
        <v>376</v>
      </c>
      <c r="F109" s="39" t="s">
        <v>211</v>
      </c>
      <c r="G109" s="40">
        <v>68</v>
      </c>
      <c r="H109" s="41">
        <v>0</v>
      </c>
      <c r="I109" s="41">
        <f>ROUND(G109*H109,P4)</f>
        <v>0</v>
      </c>
      <c r="J109" s="39" t="s">
        <v>44</v>
      </c>
      <c r="O109" s="42">
        <f>I109*0.21</f>
        <v>0</v>
      </c>
      <c r="P109">
        <v>3</v>
      </c>
    </row>
    <row r="110">
      <c r="A110" s="36" t="s">
        <v>45</v>
      </c>
      <c r="B110" s="43"/>
      <c r="C110" s="44"/>
      <c r="D110" s="44"/>
      <c r="E110" s="38" t="s">
        <v>377</v>
      </c>
      <c r="F110" s="44"/>
      <c r="G110" s="44"/>
      <c r="H110" s="44"/>
      <c r="I110" s="44"/>
      <c r="J110" s="45"/>
    </row>
    <row r="111" ht="45">
      <c r="A111" s="36" t="s">
        <v>121</v>
      </c>
      <c r="B111" s="43"/>
      <c r="C111" s="44"/>
      <c r="D111" s="44"/>
      <c r="E111" s="49" t="s">
        <v>378</v>
      </c>
      <c r="F111" s="44"/>
      <c r="G111" s="44"/>
      <c r="H111" s="44"/>
      <c r="I111" s="44"/>
      <c r="J111" s="45"/>
    </row>
    <row r="112" ht="120">
      <c r="A112" s="36" t="s">
        <v>47</v>
      </c>
      <c r="B112" s="43"/>
      <c r="C112" s="44"/>
      <c r="D112" s="44"/>
      <c r="E112" s="38" t="s">
        <v>379</v>
      </c>
      <c r="F112" s="44"/>
      <c r="G112" s="44"/>
      <c r="H112" s="44"/>
      <c r="I112" s="44"/>
      <c r="J112" s="45"/>
    </row>
    <row r="113">
      <c r="A113" s="30" t="s">
        <v>37</v>
      </c>
      <c r="B113" s="31"/>
      <c r="C113" s="32" t="s">
        <v>380</v>
      </c>
      <c r="D113" s="33"/>
      <c r="E113" s="30" t="s">
        <v>381</v>
      </c>
      <c r="F113" s="33"/>
      <c r="G113" s="33"/>
      <c r="H113" s="33"/>
      <c r="I113" s="34">
        <f>SUMIFS(I114:I145,A114:A145,"P")</f>
        <v>0</v>
      </c>
      <c r="J113" s="35"/>
    </row>
    <row r="114">
      <c r="A114" s="36" t="s">
        <v>39</v>
      </c>
      <c r="B114" s="36">
        <v>27</v>
      </c>
      <c r="C114" s="37" t="s">
        <v>382</v>
      </c>
      <c r="D114" s="36" t="s">
        <v>54</v>
      </c>
      <c r="E114" s="38" t="s">
        <v>383</v>
      </c>
      <c r="F114" s="39" t="s">
        <v>384</v>
      </c>
      <c r="G114" s="40">
        <v>371</v>
      </c>
      <c r="H114" s="41">
        <v>0</v>
      </c>
      <c r="I114" s="41">
        <f>ROUND(G114*H114,P4)</f>
        <v>0</v>
      </c>
      <c r="J114" s="39" t="s">
        <v>44</v>
      </c>
      <c r="O114" s="42">
        <f>I114*0.21</f>
        <v>0</v>
      </c>
      <c r="P114">
        <v>3</v>
      </c>
    </row>
    <row r="115">
      <c r="A115" s="36" t="s">
        <v>45</v>
      </c>
      <c r="B115" s="43"/>
      <c r="C115" s="44"/>
      <c r="D115" s="44"/>
      <c r="E115" s="38" t="s">
        <v>385</v>
      </c>
      <c r="F115" s="44"/>
      <c r="G115" s="44"/>
      <c r="H115" s="44"/>
      <c r="I115" s="44"/>
      <c r="J115" s="45"/>
    </row>
    <row r="116" ht="45">
      <c r="A116" s="36" t="s">
        <v>121</v>
      </c>
      <c r="B116" s="43"/>
      <c r="C116" s="44"/>
      <c r="D116" s="44"/>
      <c r="E116" s="49" t="s">
        <v>386</v>
      </c>
      <c r="F116" s="44"/>
      <c r="G116" s="44"/>
      <c r="H116" s="44"/>
      <c r="I116" s="44"/>
      <c r="J116" s="45"/>
    </row>
    <row r="117" ht="45">
      <c r="A117" s="36" t="s">
        <v>47</v>
      </c>
      <c r="B117" s="43"/>
      <c r="C117" s="44"/>
      <c r="D117" s="44"/>
      <c r="E117" s="38" t="s">
        <v>387</v>
      </c>
      <c r="F117" s="44"/>
      <c r="G117" s="44"/>
      <c r="H117" s="44"/>
      <c r="I117" s="44"/>
      <c r="J117" s="45"/>
    </row>
    <row r="118">
      <c r="A118" s="36" t="s">
        <v>39</v>
      </c>
      <c r="B118" s="36">
        <v>28</v>
      </c>
      <c r="C118" s="37" t="s">
        <v>388</v>
      </c>
      <c r="D118" s="36" t="s">
        <v>54</v>
      </c>
      <c r="E118" s="38" t="s">
        <v>389</v>
      </c>
      <c r="F118" s="39" t="s">
        <v>160</v>
      </c>
      <c r="G118" s="40">
        <v>16.936</v>
      </c>
      <c r="H118" s="41">
        <v>0</v>
      </c>
      <c r="I118" s="41">
        <f>ROUND(G118*H118,P4)</f>
        <v>0</v>
      </c>
      <c r="J118" s="39" t="s">
        <v>44</v>
      </c>
      <c r="O118" s="42">
        <f>I118*0.21</f>
        <v>0</v>
      </c>
      <c r="P118">
        <v>3</v>
      </c>
    </row>
    <row r="119">
      <c r="A119" s="36" t="s">
        <v>45</v>
      </c>
      <c r="B119" s="43"/>
      <c r="C119" s="44"/>
      <c r="D119" s="44"/>
      <c r="E119" s="38" t="s">
        <v>390</v>
      </c>
      <c r="F119" s="44"/>
      <c r="G119" s="44"/>
      <c r="H119" s="44"/>
      <c r="I119" s="44"/>
      <c r="J119" s="45"/>
    </row>
    <row r="120" ht="45">
      <c r="A120" s="36" t="s">
        <v>121</v>
      </c>
      <c r="B120" s="43"/>
      <c r="C120" s="44"/>
      <c r="D120" s="44"/>
      <c r="E120" s="49" t="s">
        <v>391</v>
      </c>
      <c r="F120" s="44"/>
      <c r="G120" s="44"/>
      <c r="H120" s="44"/>
      <c r="I120" s="44"/>
      <c r="J120" s="45"/>
    </row>
    <row r="121" ht="409.5">
      <c r="A121" s="36" t="s">
        <v>47</v>
      </c>
      <c r="B121" s="43"/>
      <c r="C121" s="44"/>
      <c r="D121" s="44"/>
      <c r="E121" s="38" t="s">
        <v>392</v>
      </c>
      <c r="F121" s="44"/>
      <c r="G121" s="44"/>
      <c r="H121" s="44"/>
      <c r="I121" s="44"/>
      <c r="J121" s="45"/>
    </row>
    <row r="122">
      <c r="A122" s="36" t="s">
        <v>39</v>
      </c>
      <c r="B122" s="36">
        <v>29</v>
      </c>
      <c r="C122" s="37" t="s">
        <v>393</v>
      </c>
      <c r="D122" s="36" t="s">
        <v>54</v>
      </c>
      <c r="E122" s="38" t="s">
        <v>394</v>
      </c>
      <c r="F122" s="39" t="s">
        <v>119</v>
      </c>
      <c r="G122" s="40">
        <v>2.371</v>
      </c>
      <c r="H122" s="41">
        <v>0</v>
      </c>
      <c r="I122" s="41">
        <f>ROUND(G122*H122,P4)</f>
        <v>0</v>
      </c>
      <c r="J122" s="39" t="s">
        <v>44</v>
      </c>
      <c r="O122" s="42">
        <f>I122*0.21</f>
        <v>0</v>
      </c>
      <c r="P122">
        <v>3</v>
      </c>
    </row>
    <row r="123">
      <c r="A123" s="36" t="s">
        <v>45</v>
      </c>
      <c r="B123" s="43"/>
      <c r="C123" s="44"/>
      <c r="D123" s="44"/>
      <c r="E123" s="38" t="s">
        <v>395</v>
      </c>
      <c r="F123" s="44"/>
      <c r="G123" s="44"/>
      <c r="H123" s="44"/>
      <c r="I123" s="44"/>
      <c r="J123" s="45"/>
    </row>
    <row r="124">
      <c r="A124" s="36" t="s">
        <v>121</v>
      </c>
      <c r="B124" s="43"/>
      <c r="C124" s="44"/>
      <c r="D124" s="44"/>
      <c r="E124" s="49" t="s">
        <v>396</v>
      </c>
      <c r="F124" s="44"/>
      <c r="G124" s="44"/>
      <c r="H124" s="44"/>
      <c r="I124" s="44"/>
      <c r="J124" s="45"/>
    </row>
    <row r="125" ht="300">
      <c r="A125" s="36" t="s">
        <v>47</v>
      </c>
      <c r="B125" s="43"/>
      <c r="C125" s="44"/>
      <c r="D125" s="44"/>
      <c r="E125" s="38" t="s">
        <v>397</v>
      </c>
      <c r="F125" s="44"/>
      <c r="G125" s="44"/>
      <c r="H125" s="44"/>
      <c r="I125" s="44"/>
      <c r="J125" s="45"/>
    </row>
    <row r="126">
      <c r="A126" s="36" t="s">
        <v>39</v>
      </c>
      <c r="B126" s="36">
        <v>30</v>
      </c>
      <c r="C126" s="37" t="s">
        <v>398</v>
      </c>
      <c r="D126" s="36"/>
      <c r="E126" s="38" t="s">
        <v>399</v>
      </c>
      <c r="F126" s="39" t="s">
        <v>160</v>
      </c>
      <c r="G126" s="40">
        <v>16.556999999999999</v>
      </c>
      <c r="H126" s="41">
        <v>0</v>
      </c>
      <c r="I126" s="41">
        <f>ROUND(G126*H126,P4)</f>
        <v>0</v>
      </c>
      <c r="J126" s="39" t="s">
        <v>44</v>
      </c>
      <c r="O126" s="42">
        <f>I126*0.21</f>
        <v>0</v>
      </c>
      <c r="P126">
        <v>3</v>
      </c>
    </row>
    <row r="127" ht="60">
      <c r="A127" s="36" t="s">
        <v>45</v>
      </c>
      <c r="B127" s="43"/>
      <c r="C127" s="44"/>
      <c r="D127" s="44"/>
      <c r="E127" s="38" t="s">
        <v>400</v>
      </c>
      <c r="F127" s="44"/>
      <c r="G127" s="44"/>
      <c r="H127" s="44"/>
      <c r="I127" s="44"/>
      <c r="J127" s="45"/>
    </row>
    <row r="128" ht="75">
      <c r="A128" s="36" t="s">
        <v>121</v>
      </c>
      <c r="B128" s="43"/>
      <c r="C128" s="44"/>
      <c r="D128" s="44"/>
      <c r="E128" s="49" t="s">
        <v>401</v>
      </c>
      <c r="F128" s="44"/>
      <c r="G128" s="44"/>
      <c r="H128" s="44"/>
      <c r="I128" s="44"/>
      <c r="J128" s="45"/>
    </row>
    <row r="129" ht="409.5">
      <c r="A129" s="36" t="s">
        <v>47</v>
      </c>
      <c r="B129" s="43"/>
      <c r="C129" s="44"/>
      <c r="D129" s="44"/>
      <c r="E129" s="38" t="s">
        <v>402</v>
      </c>
      <c r="F129" s="44"/>
      <c r="G129" s="44"/>
      <c r="H129" s="44"/>
      <c r="I129" s="44"/>
      <c r="J129" s="45"/>
    </row>
    <row r="130">
      <c r="A130" s="36" t="s">
        <v>39</v>
      </c>
      <c r="B130" s="36">
        <v>31</v>
      </c>
      <c r="C130" s="37" t="s">
        <v>403</v>
      </c>
      <c r="D130" s="36" t="s">
        <v>54</v>
      </c>
      <c r="E130" s="38" t="s">
        <v>404</v>
      </c>
      <c r="F130" s="39" t="s">
        <v>119</v>
      </c>
      <c r="G130" s="40">
        <v>2.1520000000000001</v>
      </c>
      <c r="H130" s="41">
        <v>0</v>
      </c>
      <c r="I130" s="41">
        <f>ROUND(G130*H130,P4)</f>
        <v>0</v>
      </c>
      <c r="J130" s="39" t="s">
        <v>44</v>
      </c>
      <c r="O130" s="42">
        <f>I130*0.21</f>
        <v>0</v>
      </c>
      <c r="P130">
        <v>3</v>
      </c>
    </row>
    <row r="131">
      <c r="A131" s="36" t="s">
        <v>45</v>
      </c>
      <c r="B131" s="43"/>
      <c r="C131" s="44"/>
      <c r="D131" s="44"/>
      <c r="E131" s="38" t="s">
        <v>405</v>
      </c>
      <c r="F131" s="44"/>
      <c r="G131" s="44"/>
      <c r="H131" s="44"/>
      <c r="I131" s="44"/>
      <c r="J131" s="45"/>
    </row>
    <row r="132">
      <c r="A132" s="36" t="s">
        <v>121</v>
      </c>
      <c r="B132" s="43"/>
      <c r="C132" s="44"/>
      <c r="D132" s="44"/>
      <c r="E132" s="49" t="s">
        <v>406</v>
      </c>
      <c r="F132" s="44"/>
      <c r="G132" s="44"/>
      <c r="H132" s="44"/>
      <c r="I132" s="44"/>
      <c r="J132" s="45"/>
    </row>
    <row r="133" ht="330">
      <c r="A133" s="36" t="s">
        <v>47</v>
      </c>
      <c r="B133" s="43"/>
      <c r="C133" s="44"/>
      <c r="D133" s="44"/>
      <c r="E133" s="38" t="s">
        <v>369</v>
      </c>
      <c r="F133" s="44"/>
      <c r="G133" s="44"/>
      <c r="H133" s="44"/>
      <c r="I133" s="44"/>
      <c r="J133" s="45"/>
    </row>
    <row r="134">
      <c r="A134" s="36" t="s">
        <v>39</v>
      </c>
      <c r="B134" s="36">
        <v>32</v>
      </c>
      <c r="C134" s="37" t="s">
        <v>407</v>
      </c>
      <c r="D134" s="36" t="s">
        <v>41</v>
      </c>
      <c r="E134" s="38" t="s">
        <v>408</v>
      </c>
      <c r="F134" s="39" t="s">
        <v>160</v>
      </c>
      <c r="G134" s="40">
        <v>115.672</v>
      </c>
      <c r="H134" s="41">
        <v>0</v>
      </c>
      <c r="I134" s="41">
        <f>ROUND(G134*H134,P4)</f>
        <v>0</v>
      </c>
      <c r="J134" s="39" t="s">
        <v>44</v>
      </c>
      <c r="O134" s="42">
        <f>I134*0.21</f>
        <v>0</v>
      </c>
      <c r="P134">
        <v>3</v>
      </c>
    </row>
    <row r="135" ht="30">
      <c r="A135" s="36" t="s">
        <v>45</v>
      </c>
      <c r="B135" s="43"/>
      <c r="C135" s="44"/>
      <c r="D135" s="44"/>
      <c r="E135" s="38" t="s">
        <v>409</v>
      </c>
      <c r="F135" s="44"/>
      <c r="G135" s="44"/>
      <c r="H135" s="44"/>
      <c r="I135" s="44"/>
      <c r="J135" s="45"/>
    </row>
    <row r="136" ht="90">
      <c r="A136" s="36" t="s">
        <v>121</v>
      </c>
      <c r="B136" s="43"/>
      <c r="C136" s="44"/>
      <c r="D136" s="44"/>
      <c r="E136" s="49" t="s">
        <v>410</v>
      </c>
      <c r="F136" s="44"/>
      <c r="G136" s="44"/>
      <c r="H136" s="44"/>
      <c r="I136" s="44"/>
      <c r="J136" s="45"/>
    </row>
    <row r="137" ht="409.5">
      <c r="A137" s="36" t="s">
        <v>47</v>
      </c>
      <c r="B137" s="43"/>
      <c r="C137" s="44"/>
      <c r="D137" s="44"/>
      <c r="E137" s="38" t="s">
        <v>402</v>
      </c>
      <c r="F137" s="44"/>
      <c r="G137" s="44"/>
      <c r="H137" s="44"/>
      <c r="I137" s="44"/>
      <c r="J137" s="45"/>
    </row>
    <row r="138">
      <c r="A138" s="36" t="s">
        <v>39</v>
      </c>
      <c r="B138" s="36">
        <v>33</v>
      </c>
      <c r="C138" s="37" t="s">
        <v>407</v>
      </c>
      <c r="D138" s="36" t="s">
        <v>49</v>
      </c>
      <c r="E138" s="38" t="s">
        <v>408</v>
      </c>
      <c r="F138" s="39" t="s">
        <v>160</v>
      </c>
      <c r="G138" s="40">
        <v>63.447000000000003</v>
      </c>
      <c r="H138" s="41">
        <v>0</v>
      </c>
      <c r="I138" s="41">
        <f>ROUND(G138*H138,P4)</f>
        <v>0</v>
      </c>
      <c r="J138" s="39" t="s">
        <v>44</v>
      </c>
      <c r="O138" s="42">
        <f>I138*0.21</f>
        <v>0</v>
      </c>
      <c r="P138">
        <v>3</v>
      </c>
    </row>
    <row r="139">
      <c r="A139" s="36" t="s">
        <v>45</v>
      </c>
      <c r="B139" s="43"/>
      <c r="C139" s="44"/>
      <c r="D139" s="44"/>
      <c r="E139" s="38" t="s">
        <v>411</v>
      </c>
      <c r="F139" s="44"/>
      <c r="G139" s="44"/>
      <c r="H139" s="44"/>
      <c r="I139" s="44"/>
      <c r="J139" s="45"/>
    </row>
    <row r="140" ht="45">
      <c r="A140" s="36" t="s">
        <v>121</v>
      </c>
      <c r="B140" s="43"/>
      <c r="C140" s="44"/>
      <c r="D140" s="44"/>
      <c r="E140" s="49" t="s">
        <v>412</v>
      </c>
      <c r="F140" s="44"/>
      <c r="G140" s="44"/>
      <c r="H140" s="44"/>
      <c r="I140" s="44"/>
      <c r="J140" s="45"/>
    </row>
    <row r="141" ht="409.5">
      <c r="A141" s="36" t="s">
        <v>47</v>
      </c>
      <c r="B141" s="43"/>
      <c r="C141" s="44"/>
      <c r="D141" s="44"/>
      <c r="E141" s="38" t="s">
        <v>402</v>
      </c>
      <c r="F141" s="44"/>
      <c r="G141" s="44"/>
      <c r="H141" s="44"/>
      <c r="I141" s="44"/>
      <c r="J141" s="45"/>
    </row>
    <row r="142">
      <c r="A142" s="36" t="s">
        <v>39</v>
      </c>
      <c r="B142" s="36">
        <v>34</v>
      </c>
      <c r="C142" s="37" t="s">
        <v>413</v>
      </c>
      <c r="D142" s="36" t="s">
        <v>54</v>
      </c>
      <c r="E142" s="38" t="s">
        <v>414</v>
      </c>
      <c r="F142" s="39" t="s">
        <v>119</v>
      </c>
      <c r="G142" s="40">
        <v>30.338000000000001</v>
      </c>
      <c r="H142" s="41">
        <v>0</v>
      </c>
      <c r="I142" s="41">
        <f>ROUND(G142*H142,P4)</f>
        <v>0</v>
      </c>
      <c r="J142" s="39" t="s">
        <v>44</v>
      </c>
      <c r="O142" s="42">
        <f>I142*0.21</f>
        <v>0</v>
      </c>
      <c r="P142">
        <v>3</v>
      </c>
    </row>
    <row r="143" ht="30">
      <c r="A143" s="36" t="s">
        <v>45</v>
      </c>
      <c r="B143" s="43"/>
      <c r="C143" s="44"/>
      <c r="D143" s="44"/>
      <c r="E143" s="38" t="s">
        <v>415</v>
      </c>
      <c r="F143" s="44"/>
      <c r="G143" s="44"/>
      <c r="H143" s="44"/>
      <c r="I143" s="44"/>
      <c r="J143" s="45"/>
    </row>
    <row r="144" ht="45">
      <c r="A144" s="36" t="s">
        <v>121</v>
      </c>
      <c r="B144" s="43"/>
      <c r="C144" s="44"/>
      <c r="D144" s="44"/>
      <c r="E144" s="49" t="s">
        <v>416</v>
      </c>
      <c r="F144" s="44"/>
      <c r="G144" s="44"/>
      <c r="H144" s="44"/>
      <c r="I144" s="44"/>
      <c r="J144" s="45"/>
    </row>
    <row r="145" ht="330">
      <c r="A145" s="36" t="s">
        <v>47</v>
      </c>
      <c r="B145" s="43"/>
      <c r="C145" s="44"/>
      <c r="D145" s="44"/>
      <c r="E145" s="38" t="s">
        <v>369</v>
      </c>
      <c r="F145" s="44"/>
      <c r="G145" s="44"/>
      <c r="H145" s="44"/>
      <c r="I145" s="44"/>
      <c r="J145" s="45"/>
    </row>
    <row r="146">
      <c r="A146" s="30" t="s">
        <v>37</v>
      </c>
      <c r="B146" s="31"/>
      <c r="C146" s="32" t="s">
        <v>417</v>
      </c>
      <c r="D146" s="33"/>
      <c r="E146" s="30" t="s">
        <v>418</v>
      </c>
      <c r="F146" s="33"/>
      <c r="G146" s="33"/>
      <c r="H146" s="33"/>
      <c r="I146" s="34">
        <f>SUMIFS(I147:I178,A147:A178,"P")</f>
        <v>0</v>
      </c>
      <c r="J146" s="35"/>
    </row>
    <row r="147">
      <c r="A147" s="36" t="s">
        <v>39</v>
      </c>
      <c r="B147" s="36">
        <v>35</v>
      </c>
      <c r="C147" s="37" t="s">
        <v>419</v>
      </c>
      <c r="D147" s="36" t="s">
        <v>54</v>
      </c>
      <c r="E147" s="38" t="s">
        <v>420</v>
      </c>
      <c r="F147" s="39" t="s">
        <v>160</v>
      </c>
      <c r="G147" s="40">
        <v>1.5</v>
      </c>
      <c r="H147" s="41">
        <v>0</v>
      </c>
      <c r="I147" s="41">
        <f>ROUND(G147*H147,P4)</f>
        <v>0</v>
      </c>
      <c r="J147" s="39" t="s">
        <v>44</v>
      </c>
      <c r="O147" s="42">
        <f>I147*0.21</f>
        <v>0</v>
      </c>
      <c r="P147">
        <v>3</v>
      </c>
    </row>
    <row r="148" ht="30">
      <c r="A148" s="36" t="s">
        <v>45</v>
      </c>
      <c r="B148" s="43"/>
      <c r="C148" s="44"/>
      <c r="D148" s="44"/>
      <c r="E148" s="38" t="s">
        <v>421</v>
      </c>
      <c r="F148" s="44"/>
      <c r="G148" s="44"/>
      <c r="H148" s="44"/>
      <c r="I148" s="44"/>
      <c r="J148" s="45"/>
    </row>
    <row r="149">
      <c r="A149" s="36" t="s">
        <v>121</v>
      </c>
      <c r="B149" s="43"/>
      <c r="C149" s="44"/>
      <c r="D149" s="44"/>
      <c r="E149" s="49" t="s">
        <v>422</v>
      </c>
      <c r="F149" s="44"/>
      <c r="G149" s="44"/>
      <c r="H149" s="44"/>
      <c r="I149" s="44"/>
      <c r="J149" s="45"/>
    </row>
    <row r="150" ht="300">
      <c r="A150" s="36" t="s">
        <v>47</v>
      </c>
      <c r="B150" s="43"/>
      <c r="C150" s="44"/>
      <c r="D150" s="44"/>
      <c r="E150" s="38" t="s">
        <v>423</v>
      </c>
      <c r="F150" s="44"/>
      <c r="G150" s="44"/>
      <c r="H150" s="44"/>
      <c r="I150" s="44"/>
      <c r="J150" s="45"/>
    </row>
    <row r="151">
      <c r="A151" s="36" t="s">
        <v>39</v>
      </c>
      <c r="B151" s="36">
        <v>36</v>
      </c>
      <c r="C151" s="37" t="s">
        <v>424</v>
      </c>
      <c r="D151" s="36" t="s">
        <v>41</v>
      </c>
      <c r="E151" s="38" t="s">
        <v>425</v>
      </c>
      <c r="F151" s="39" t="s">
        <v>160</v>
      </c>
      <c r="G151" s="40">
        <v>18.559999999999999</v>
      </c>
      <c r="H151" s="41">
        <v>0</v>
      </c>
      <c r="I151" s="41">
        <f>ROUND(G151*H151,P4)</f>
        <v>0</v>
      </c>
      <c r="J151" s="39" t="s">
        <v>44</v>
      </c>
      <c r="O151" s="42">
        <f>I151*0.21</f>
        <v>0</v>
      </c>
      <c r="P151">
        <v>3</v>
      </c>
    </row>
    <row r="152" ht="30">
      <c r="A152" s="36" t="s">
        <v>45</v>
      </c>
      <c r="B152" s="43"/>
      <c r="C152" s="44"/>
      <c r="D152" s="44"/>
      <c r="E152" s="38" t="s">
        <v>426</v>
      </c>
      <c r="F152" s="44"/>
      <c r="G152" s="44"/>
      <c r="H152" s="44"/>
      <c r="I152" s="44"/>
      <c r="J152" s="45"/>
    </row>
    <row r="153" ht="45">
      <c r="A153" s="36" t="s">
        <v>121</v>
      </c>
      <c r="B153" s="43"/>
      <c r="C153" s="44"/>
      <c r="D153" s="44"/>
      <c r="E153" s="49" t="s">
        <v>427</v>
      </c>
      <c r="F153" s="44"/>
      <c r="G153" s="44"/>
      <c r="H153" s="44"/>
      <c r="I153" s="44"/>
      <c r="J153" s="45"/>
    </row>
    <row r="154" ht="409.5">
      <c r="A154" s="36" t="s">
        <v>47</v>
      </c>
      <c r="B154" s="43"/>
      <c r="C154" s="44"/>
      <c r="D154" s="44"/>
      <c r="E154" s="38" t="s">
        <v>402</v>
      </c>
      <c r="F154" s="44"/>
      <c r="G154" s="44"/>
      <c r="H154" s="44"/>
      <c r="I154" s="44"/>
      <c r="J154" s="45"/>
    </row>
    <row r="155">
      <c r="A155" s="36" t="s">
        <v>39</v>
      </c>
      <c r="B155" s="36">
        <v>37</v>
      </c>
      <c r="C155" s="37" t="s">
        <v>424</v>
      </c>
      <c r="D155" s="36" t="s">
        <v>49</v>
      </c>
      <c r="E155" s="38" t="s">
        <v>425</v>
      </c>
      <c r="F155" s="39" t="s">
        <v>160</v>
      </c>
      <c r="G155" s="40">
        <v>4.0199999999999996</v>
      </c>
      <c r="H155" s="41">
        <v>0</v>
      </c>
      <c r="I155" s="41">
        <f>ROUND(G155*H155,P4)</f>
        <v>0</v>
      </c>
      <c r="J155" s="39" t="s">
        <v>44</v>
      </c>
      <c r="O155" s="42">
        <f>I155*0.21</f>
        <v>0</v>
      </c>
      <c r="P155">
        <v>3</v>
      </c>
    </row>
    <row r="156">
      <c r="A156" s="36" t="s">
        <v>45</v>
      </c>
      <c r="B156" s="43"/>
      <c r="C156" s="44"/>
      <c r="D156" s="44"/>
      <c r="E156" s="38" t="s">
        <v>428</v>
      </c>
      <c r="F156" s="44"/>
      <c r="G156" s="44"/>
      <c r="H156" s="44"/>
      <c r="I156" s="44"/>
      <c r="J156" s="45"/>
    </row>
    <row r="157" ht="45">
      <c r="A157" s="36" t="s">
        <v>121</v>
      </c>
      <c r="B157" s="43"/>
      <c r="C157" s="44"/>
      <c r="D157" s="44"/>
      <c r="E157" s="49" t="s">
        <v>429</v>
      </c>
      <c r="F157" s="44"/>
      <c r="G157" s="44"/>
      <c r="H157" s="44"/>
      <c r="I157" s="44"/>
      <c r="J157" s="45"/>
    </row>
    <row r="158" ht="409.5">
      <c r="A158" s="36" t="s">
        <v>47</v>
      </c>
      <c r="B158" s="43"/>
      <c r="C158" s="44"/>
      <c r="D158" s="44"/>
      <c r="E158" s="38" t="s">
        <v>402</v>
      </c>
      <c r="F158" s="44"/>
      <c r="G158" s="44"/>
      <c r="H158" s="44"/>
      <c r="I158" s="44"/>
      <c r="J158" s="45"/>
    </row>
    <row r="159">
      <c r="A159" s="36" t="s">
        <v>39</v>
      </c>
      <c r="B159" s="36">
        <v>38</v>
      </c>
      <c r="C159" s="37" t="s">
        <v>430</v>
      </c>
      <c r="D159" s="36"/>
      <c r="E159" s="38" t="s">
        <v>431</v>
      </c>
      <c r="F159" s="39" t="s">
        <v>160</v>
      </c>
      <c r="G159" s="40">
        <v>22.379000000000001</v>
      </c>
      <c r="H159" s="41">
        <v>0</v>
      </c>
      <c r="I159" s="41">
        <f>ROUND(G159*H159,P4)</f>
        <v>0</v>
      </c>
      <c r="J159" s="39" t="s">
        <v>44</v>
      </c>
      <c r="O159" s="42">
        <f>I159*0.21</f>
        <v>0</v>
      </c>
      <c r="P159">
        <v>3</v>
      </c>
    </row>
    <row r="160">
      <c r="A160" s="36" t="s">
        <v>45</v>
      </c>
      <c r="B160" s="43"/>
      <c r="C160" s="44"/>
      <c r="D160" s="44"/>
      <c r="E160" s="38" t="s">
        <v>432</v>
      </c>
      <c r="F160" s="44"/>
      <c r="G160" s="44"/>
      <c r="H160" s="44"/>
      <c r="I160" s="44"/>
      <c r="J160" s="45"/>
    </row>
    <row r="161" ht="60">
      <c r="A161" s="36" t="s">
        <v>121</v>
      </c>
      <c r="B161" s="43"/>
      <c r="C161" s="44"/>
      <c r="D161" s="44"/>
      <c r="E161" s="49" t="s">
        <v>433</v>
      </c>
      <c r="F161" s="44"/>
      <c r="G161" s="44"/>
      <c r="H161" s="44"/>
      <c r="I161" s="44"/>
      <c r="J161" s="45"/>
    </row>
    <row r="162" ht="409.5">
      <c r="A162" s="36" t="s">
        <v>47</v>
      </c>
      <c r="B162" s="43"/>
      <c r="C162" s="44"/>
      <c r="D162" s="44"/>
      <c r="E162" s="38" t="s">
        <v>402</v>
      </c>
      <c r="F162" s="44"/>
      <c r="G162" s="44"/>
      <c r="H162" s="44"/>
      <c r="I162" s="44"/>
      <c r="J162" s="45"/>
    </row>
    <row r="163">
      <c r="A163" s="36" t="s">
        <v>39</v>
      </c>
      <c r="B163" s="36">
        <v>39</v>
      </c>
      <c r="C163" s="37" t="s">
        <v>434</v>
      </c>
      <c r="D163" s="36" t="s">
        <v>54</v>
      </c>
      <c r="E163" s="38" t="s">
        <v>435</v>
      </c>
      <c r="F163" s="39" t="s">
        <v>160</v>
      </c>
      <c r="G163" s="40">
        <v>30</v>
      </c>
      <c r="H163" s="41">
        <v>0</v>
      </c>
      <c r="I163" s="41">
        <f>ROUND(G163*H163,P4)</f>
        <v>0</v>
      </c>
      <c r="J163" s="39" t="s">
        <v>44</v>
      </c>
      <c r="O163" s="42">
        <f>I163*0.21</f>
        <v>0</v>
      </c>
      <c r="P163">
        <v>3</v>
      </c>
    </row>
    <row r="164">
      <c r="A164" s="36" t="s">
        <v>45</v>
      </c>
      <c r="B164" s="43"/>
      <c r="C164" s="44"/>
      <c r="D164" s="44"/>
      <c r="E164" s="38" t="s">
        <v>436</v>
      </c>
      <c r="F164" s="44"/>
      <c r="G164" s="44"/>
      <c r="H164" s="44"/>
      <c r="I164" s="44"/>
      <c r="J164" s="45"/>
    </row>
    <row r="165" ht="45">
      <c r="A165" s="36" t="s">
        <v>121</v>
      </c>
      <c r="B165" s="43"/>
      <c r="C165" s="44"/>
      <c r="D165" s="44"/>
      <c r="E165" s="49" t="s">
        <v>437</v>
      </c>
      <c r="F165" s="44"/>
      <c r="G165" s="44"/>
      <c r="H165" s="44"/>
      <c r="I165" s="44"/>
      <c r="J165" s="45"/>
    </row>
    <row r="166" ht="105">
      <c r="A166" s="36" t="s">
        <v>47</v>
      </c>
      <c r="B166" s="43"/>
      <c r="C166" s="44"/>
      <c r="D166" s="44"/>
      <c r="E166" s="38" t="s">
        <v>438</v>
      </c>
      <c r="F166" s="44"/>
      <c r="G166" s="44"/>
      <c r="H166" s="44"/>
      <c r="I166" s="44"/>
      <c r="J166" s="45"/>
    </row>
    <row r="167">
      <c r="A167" s="36" t="s">
        <v>39</v>
      </c>
      <c r="B167" s="36">
        <v>40</v>
      </c>
      <c r="C167" s="37" t="s">
        <v>439</v>
      </c>
      <c r="D167" s="36" t="s">
        <v>54</v>
      </c>
      <c r="E167" s="38" t="s">
        <v>440</v>
      </c>
      <c r="F167" s="39" t="s">
        <v>160</v>
      </c>
      <c r="G167" s="40">
        <v>0.71999999999999997</v>
      </c>
      <c r="H167" s="41">
        <v>0</v>
      </c>
      <c r="I167" s="41">
        <f>ROUND(G167*H167,P4)</f>
        <v>0</v>
      </c>
      <c r="J167" s="39" t="s">
        <v>44</v>
      </c>
      <c r="O167" s="42">
        <f>I167*0.21</f>
        <v>0</v>
      </c>
      <c r="P167">
        <v>3</v>
      </c>
    </row>
    <row r="168">
      <c r="A168" s="36" t="s">
        <v>45</v>
      </c>
      <c r="B168" s="43"/>
      <c r="C168" s="44"/>
      <c r="D168" s="44"/>
      <c r="E168" s="38" t="s">
        <v>441</v>
      </c>
      <c r="F168" s="44"/>
      <c r="G168" s="44"/>
      <c r="H168" s="44"/>
      <c r="I168" s="44"/>
      <c r="J168" s="45"/>
    </row>
    <row r="169">
      <c r="A169" s="36" t="s">
        <v>121</v>
      </c>
      <c r="B169" s="43"/>
      <c r="C169" s="44"/>
      <c r="D169" s="44"/>
      <c r="E169" s="49" t="s">
        <v>442</v>
      </c>
      <c r="F169" s="44"/>
      <c r="G169" s="44"/>
      <c r="H169" s="44"/>
      <c r="I169" s="44"/>
      <c r="J169" s="45"/>
    </row>
    <row r="170" ht="330">
      <c r="A170" s="36" t="s">
        <v>47</v>
      </c>
      <c r="B170" s="43"/>
      <c r="C170" s="44"/>
      <c r="D170" s="44"/>
      <c r="E170" s="38" t="s">
        <v>443</v>
      </c>
      <c r="F170" s="44"/>
      <c r="G170" s="44"/>
      <c r="H170" s="44"/>
      <c r="I170" s="44"/>
      <c r="J170" s="45"/>
    </row>
    <row r="171">
      <c r="A171" s="36" t="s">
        <v>39</v>
      </c>
      <c r="B171" s="36">
        <v>41</v>
      </c>
      <c r="C171" s="37" t="s">
        <v>444</v>
      </c>
      <c r="D171" s="36" t="s">
        <v>54</v>
      </c>
      <c r="E171" s="38" t="s">
        <v>445</v>
      </c>
      <c r="F171" s="39" t="s">
        <v>160</v>
      </c>
      <c r="G171" s="40">
        <v>27.279</v>
      </c>
      <c r="H171" s="41">
        <v>0</v>
      </c>
      <c r="I171" s="41">
        <f>ROUND(G171*H171,P4)</f>
        <v>0</v>
      </c>
      <c r="J171" s="39" t="s">
        <v>44</v>
      </c>
      <c r="O171" s="42">
        <f>I171*0.21</f>
        <v>0</v>
      </c>
      <c r="P171">
        <v>3</v>
      </c>
    </row>
    <row r="172" ht="30">
      <c r="A172" s="36" t="s">
        <v>45</v>
      </c>
      <c r="B172" s="43"/>
      <c r="C172" s="44"/>
      <c r="D172" s="44"/>
      <c r="E172" s="38" t="s">
        <v>446</v>
      </c>
      <c r="F172" s="44"/>
      <c r="G172" s="44"/>
      <c r="H172" s="44"/>
      <c r="I172" s="44"/>
      <c r="J172" s="45"/>
    </row>
    <row r="173" ht="105">
      <c r="A173" s="36" t="s">
        <v>121</v>
      </c>
      <c r="B173" s="43"/>
      <c r="C173" s="44"/>
      <c r="D173" s="44"/>
      <c r="E173" s="49" t="s">
        <v>447</v>
      </c>
      <c r="F173" s="44"/>
      <c r="G173" s="44"/>
      <c r="H173" s="44"/>
      <c r="I173" s="44"/>
      <c r="J173" s="45"/>
    </row>
    <row r="174" ht="150">
      <c r="A174" s="36" t="s">
        <v>47</v>
      </c>
      <c r="B174" s="43"/>
      <c r="C174" s="44"/>
      <c r="D174" s="44"/>
      <c r="E174" s="38" t="s">
        <v>448</v>
      </c>
      <c r="F174" s="44"/>
      <c r="G174" s="44"/>
      <c r="H174" s="44"/>
      <c r="I174" s="44"/>
      <c r="J174" s="45"/>
    </row>
    <row r="175">
      <c r="A175" s="36" t="s">
        <v>39</v>
      </c>
      <c r="B175" s="36">
        <v>42</v>
      </c>
      <c r="C175" s="37" t="s">
        <v>449</v>
      </c>
      <c r="D175" s="36" t="s">
        <v>54</v>
      </c>
      <c r="E175" s="38" t="s">
        <v>450</v>
      </c>
      <c r="F175" s="39" t="s">
        <v>160</v>
      </c>
      <c r="G175" s="40">
        <v>8.5800000000000001</v>
      </c>
      <c r="H175" s="41">
        <v>0</v>
      </c>
      <c r="I175" s="41">
        <f>ROUND(G175*H175,P4)</f>
        <v>0</v>
      </c>
      <c r="J175" s="39" t="s">
        <v>44</v>
      </c>
      <c r="O175" s="42">
        <f>I175*0.21</f>
        <v>0</v>
      </c>
      <c r="P175">
        <v>3</v>
      </c>
    </row>
    <row r="176">
      <c r="A176" s="36" t="s">
        <v>45</v>
      </c>
      <c r="B176" s="43"/>
      <c r="C176" s="44"/>
      <c r="D176" s="44"/>
      <c r="E176" s="38" t="s">
        <v>451</v>
      </c>
      <c r="F176" s="44"/>
      <c r="G176" s="44"/>
      <c r="H176" s="44"/>
      <c r="I176" s="44"/>
      <c r="J176" s="45"/>
    </row>
    <row r="177" ht="45">
      <c r="A177" s="36" t="s">
        <v>121</v>
      </c>
      <c r="B177" s="43"/>
      <c r="C177" s="44"/>
      <c r="D177" s="44"/>
      <c r="E177" s="49" t="s">
        <v>452</v>
      </c>
      <c r="F177" s="44"/>
      <c r="G177" s="44"/>
      <c r="H177" s="44"/>
      <c r="I177" s="44"/>
      <c r="J177" s="45"/>
    </row>
    <row r="178" ht="409.5">
      <c r="A178" s="36" t="s">
        <v>47</v>
      </c>
      <c r="B178" s="43"/>
      <c r="C178" s="44"/>
      <c r="D178" s="44"/>
      <c r="E178" s="38" t="s">
        <v>453</v>
      </c>
      <c r="F178" s="44"/>
      <c r="G178" s="44"/>
      <c r="H178" s="44"/>
      <c r="I178" s="44"/>
      <c r="J178" s="45"/>
    </row>
    <row r="179">
      <c r="A179" s="30" t="s">
        <v>37</v>
      </c>
      <c r="B179" s="31"/>
      <c r="C179" s="32" t="s">
        <v>454</v>
      </c>
      <c r="D179" s="33"/>
      <c r="E179" s="30" t="s">
        <v>455</v>
      </c>
      <c r="F179" s="33"/>
      <c r="G179" s="33"/>
      <c r="H179" s="33"/>
      <c r="I179" s="34">
        <f>SUMIFS(I180:I223,A180:A223,"P")</f>
        <v>0</v>
      </c>
      <c r="J179" s="35"/>
    </row>
    <row r="180">
      <c r="A180" s="36" t="s">
        <v>39</v>
      </c>
      <c r="B180" s="36">
        <v>43</v>
      </c>
      <c r="C180" s="37" t="s">
        <v>456</v>
      </c>
      <c r="D180" s="36" t="s">
        <v>54</v>
      </c>
      <c r="E180" s="38" t="s">
        <v>457</v>
      </c>
      <c r="F180" s="39" t="s">
        <v>160</v>
      </c>
      <c r="G180" s="40">
        <v>30.600000000000001</v>
      </c>
      <c r="H180" s="41">
        <v>0</v>
      </c>
      <c r="I180" s="41">
        <f>ROUND(G180*H180,P4)</f>
        <v>0</v>
      </c>
      <c r="J180" s="39" t="s">
        <v>44</v>
      </c>
      <c r="O180" s="42">
        <f>I180*0.21</f>
        <v>0</v>
      </c>
      <c r="P180">
        <v>3</v>
      </c>
    </row>
    <row r="181" ht="30">
      <c r="A181" s="36" t="s">
        <v>45</v>
      </c>
      <c r="B181" s="43"/>
      <c r="C181" s="44"/>
      <c r="D181" s="44"/>
      <c r="E181" s="38" t="s">
        <v>458</v>
      </c>
      <c r="F181" s="44"/>
      <c r="G181" s="44"/>
      <c r="H181" s="44"/>
      <c r="I181" s="44"/>
      <c r="J181" s="45"/>
    </row>
    <row r="182" ht="45">
      <c r="A182" s="36" t="s">
        <v>121</v>
      </c>
      <c r="B182" s="43"/>
      <c r="C182" s="44"/>
      <c r="D182" s="44"/>
      <c r="E182" s="49" t="s">
        <v>459</v>
      </c>
      <c r="F182" s="44"/>
      <c r="G182" s="44"/>
      <c r="H182" s="44"/>
      <c r="I182" s="44"/>
      <c r="J182" s="45"/>
    </row>
    <row r="183" ht="90">
      <c r="A183" s="36" t="s">
        <v>47</v>
      </c>
      <c r="B183" s="43"/>
      <c r="C183" s="44"/>
      <c r="D183" s="44"/>
      <c r="E183" s="38" t="s">
        <v>460</v>
      </c>
      <c r="F183" s="44"/>
      <c r="G183" s="44"/>
      <c r="H183" s="44"/>
      <c r="I183" s="44"/>
      <c r="J183" s="45"/>
    </row>
    <row r="184">
      <c r="A184" s="36" t="s">
        <v>39</v>
      </c>
      <c r="B184" s="36">
        <v>44</v>
      </c>
      <c r="C184" s="37" t="s">
        <v>461</v>
      </c>
      <c r="D184" s="36" t="s">
        <v>54</v>
      </c>
      <c r="E184" s="38" t="s">
        <v>462</v>
      </c>
      <c r="F184" s="39" t="s">
        <v>211</v>
      </c>
      <c r="G184" s="40">
        <v>172.5</v>
      </c>
      <c r="H184" s="41">
        <v>0</v>
      </c>
      <c r="I184" s="41">
        <f>ROUND(G184*H184,P4)</f>
        <v>0</v>
      </c>
      <c r="J184" s="39" t="s">
        <v>44</v>
      </c>
      <c r="O184" s="42">
        <f>I184*0.21</f>
        <v>0</v>
      </c>
      <c r="P184">
        <v>3</v>
      </c>
    </row>
    <row r="185" ht="30">
      <c r="A185" s="36" t="s">
        <v>45</v>
      </c>
      <c r="B185" s="43"/>
      <c r="C185" s="44"/>
      <c r="D185" s="44"/>
      <c r="E185" s="38" t="s">
        <v>463</v>
      </c>
      <c r="F185" s="44"/>
      <c r="G185" s="44"/>
      <c r="H185" s="44"/>
      <c r="I185" s="44"/>
      <c r="J185" s="45"/>
    </row>
    <row r="186" ht="45">
      <c r="A186" s="36" t="s">
        <v>121</v>
      </c>
      <c r="B186" s="43"/>
      <c r="C186" s="44"/>
      <c r="D186" s="44"/>
      <c r="E186" s="49" t="s">
        <v>464</v>
      </c>
      <c r="F186" s="44"/>
      <c r="G186" s="44"/>
      <c r="H186" s="44"/>
      <c r="I186" s="44"/>
      <c r="J186" s="45"/>
    </row>
    <row r="187" ht="90">
      <c r="A187" s="36" t="s">
        <v>47</v>
      </c>
      <c r="B187" s="43"/>
      <c r="C187" s="44"/>
      <c r="D187" s="44"/>
      <c r="E187" s="38" t="s">
        <v>460</v>
      </c>
      <c r="F187" s="44"/>
      <c r="G187" s="44"/>
      <c r="H187" s="44"/>
      <c r="I187" s="44"/>
      <c r="J187" s="45"/>
    </row>
    <row r="188">
      <c r="A188" s="36" t="s">
        <v>39</v>
      </c>
      <c r="B188" s="36">
        <v>45</v>
      </c>
      <c r="C188" s="37" t="s">
        <v>465</v>
      </c>
      <c r="D188" s="36" t="s">
        <v>54</v>
      </c>
      <c r="E188" s="38" t="s">
        <v>466</v>
      </c>
      <c r="F188" s="39" t="s">
        <v>211</v>
      </c>
      <c r="G188" s="40">
        <v>30</v>
      </c>
      <c r="H188" s="41">
        <v>0</v>
      </c>
      <c r="I188" s="41">
        <f>ROUND(G188*H188,P4)</f>
        <v>0</v>
      </c>
      <c r="J188" s="39" t="s">
        <v>44</v>
      </c>
      <c r="O188" s="42">
        <f>I188*0.21</f>
        <v>0</v>
      </c>
      <c r="P188">
        <v>3</v>
      </c>
    </row>
    <row r="189" ht="30">
      <c r="A189" s="36" t="s">
        <v>45</v>
      </c>
      <c r="B189" s="43"/>
      <c r="C189" s="44"/>
      <c r="D189" s="44"/>
      <c r="E189" s="38" t="s">
        <v>467</v>
      </c>
      <c r="F189" s="44"/>
      <c r="G189" s="44"/>
      <c r="H189" s="44"/>
      <c r="I189" s="44"/>
      <c r="J189" s="45"/>
    </row>
    <row r="190" ht="60">
      <c r="A190" s="36" t="s">
        <v>121</v>
      </c>
      <c r="B190" s="43"/>
      <c r="C190" s="44"/>
      <c r="D190" s="44"/>
      <c r="E190" s="49" t="s">
        <v>468</v>
      </c>
      <c r="F190" s="44"/>
      <c r="G190" s="44"/>
      <c r="H190" s="44"/>
      <c r="I190" s="44"/>
      <c r="J190" s="45"/>
    </row>
    <row r="191" ht="120">
      <c r="A191" s="36" t="s">
        <v>47</v>
      </c>
      <c r="B191" s="43"/>
      <c r="C191" s="44"/>
      <c r="D191" s="44"/>
      <c r="E191" s="38" t="s">
        <v>469</v>
      </c>
      <c r="F191" s="44"/>
      <c r="G191" s="44"/>
      <c r="H191" s="44"/>
      <c r="I191" s="44"/>
      <c r="J191" s="45"/>
    </row>
    <row r="192">
      <c r="A192" s="36" t="s">
        <v>39</v>
      </c>
      <c r="B192" s="36">
        <v>46</v>
      </c>
      <c r="C192" s="37" t="s">
        <v>470</v>
      </c>
      <c r="D192" s="36" t="s">
        <v>41</v>
      </c>
      <c r="E192" s="38" t="s">
        <v>471</v>
      </c>
      <c r="F192" s="39" t="s">
        <v>211</v>
      </c>
      <c r="G192" s="40">
        <v>368</v>
      </c>
      <c r="H192" s="41">
        <v>0</v>
      </c>
      <c r="I192" s="41">
        <f>ROUND(G192*H192,P4)</f>
        <v>0</v>
      </c>
      <c r="J192" s="39" t="s">
        <v>44</v>
      </c>
      <c r="O192" s="42">
        <f>I192*0.21</f>
        <v>0</v>
      </c>
      <c r="P192">
        <v>3</v>
      </c>
    </row>
    <row r="193">
      <c r="A193" s="36" t="s">
        <v>45</v>
      </c>
      <c r="B193" s="43"/>
      <c r="C193" s="44"/>
      <c r="D193" s="44"/>
      <c r="E193" s="38" t="s">
        <v>472</v>
      </c>
      <c r="F193" s="44"/>
      <c r="G193" s="44"/>
      <c r="H193" s="44"/>
      <c r="I193" s="44"/>
      <c r="J193" s="45"/>
    </row>
    <row r="194">
      <c r="A194" s="36" t="s">
        <v>121</v>
      </c>
      <c r="B194" s="43"/>
      <c r="C194" s="44"/>
      <c r="D194" s="44"/>
      <c r="E194" s="49" t="s">
        <v>473</v>
      </c>
      <c r="F194" s="44"/>
      <c r="G194" s="44"/>
      <c r="H194" s="44"/>
      <c r="I194" s="44"/>
      <c r="J194" s="45"/>
    </row>
    <row r="195" ht="75">
      <c r="A195" s="36" t="s">
        <v>47</v>
      </c>
      <c r="B195" s="43"/>
      <c r="C195" s="44"/>
      <c r="D195" s="44"/>
      <c r="E195" s="38" t="s">
        <v>474</v>
      </c>
      <c r="F195" s="44"/>
      <c r="G195" s="44"/>
      <c r="H195" s="44"/>
      <c r="I195" s="44"/>
      <c r="J195" s="45"/>
    </row>
    <row r="196">
      <c r="A196" s="36" t="s">
        <v>39</v>
      </c>
      <c r="B196" s="36">
        <v>47</v>
      </c>
      <c r="C196" s="37" t="s">
        <v>470</v>
      </c>
      <c r="D196" s="36" t="s">
        <v>49</v>
      </c>
      <c r="E196" s="38" t="s">
        <v>471</v>
      </c>
      <c r="F196" s="39" t="s">
        <v>211</v>
      </c>
      <c r="G196" s="40">
        <v>371.61500000000001</v>
      </c>
      <c r="H196" s="41">
        <v>0</v>
      </c>
      <c r="I196" s="41">
        <f>ROUND(G196*H196,P4)</f>
        <v>0</v>
      </c>
      <c r="J196" s="39" t="s">
        <v>44</v>
      </c>
      <c r="O196" s="42">
        <f>I196*0.21</f>
        <v>0</v>
      </c>
      <c r="P196">
        <v>3</v>
      </c>
    </row>
    <row r="197">
      <c r="A197" s="36" t="s">
        <v>45</v>
      </c>
      <c r="B197" s="43"/>
      <c r="C197" s="44"/>
      <c r="D197" s="44"/>
      <c r="E197" s="38" t="s">
        <v>475</v>
      </c>
      <c r="F197" s="44"/>
      <c r="G197" s="44"/>
      <c r="H197" s="44"/>
      <c r="I197" s="44"/>
      <c r="J197" s="45"/>
    </row>
    <row r="198" ht="45">
      <c r="A198" s="36" t="s">
        <v>121</v>
      </c>
      <c r="B198" s="43"/>
      <c r="C198" s="44"/>
      <c r="D198" s="44"/>
      <c r="E198" s="49" t="s">
        <v>476</v>
      </c>
      <c r="F198" s="44"/>
      <c r="G198" s="44"/>
      <c r="H198" s="44"/>
      <c r="I198" s="44"/>
      <c r="J198" s="45"/>
    </row>
    <row r="199" ht="75">
      <c r="A199" s="36" t="s">
        <v>47</v>
      </c>
      <c r="B199" s="43"/>
      <c r="C199" s="44"/>
      <c r="D199" s="44"/>
      <c r="E199" s="38" t="s">
        <v>474</v>
      </c>
      <c r="F199" s="44"/>
      <c r="G199" s="44"/>
      <c r="H199" s="44"/>
      <c r="I199" s="44"/>
      <c r="J199" s="45"/>
    </row>
    <row r="200">
      <c r="A200" s="36" t="s">
        <v>39</v>
      </c>
      <c r="B200" s="36">
        <v>48</v>
      </c>
      <c r="C200" s="37" t="s">
        <v>477</v>
      </c>
      <c r="D200" s="36" t="s">
        <v>54</v>
      </c>
      <c r="E200" s="38" t="s">
        <v>478</v>
      </c>
      <c r="F200" s="39" t="s">
        <v>160</v>
      </c>
      <c r="G200" s="40">
        <v>13</v>
      </c>
      <c r="H200" s="41">
        <v>0</v>
      </c>
      <c r="I200" s="41">
        <f>ROUND(G200*H200,P4)</f>
        <v>0</v>
      </c>
      <c r="J200" s="39" t="s">
        <v>44</v>
      </c>
      <c r="O200" s="42">
        <f>I200*0.21</f>
        <v>0</v>
      </c>
      <c r="P200">
        <v>3</v>
      </c>
    </row>
    <row r="201">
      <c r="A201" s="36" t="s">
        <v>45</v>
      </c>
      <c r="B201" s="43"/>
      <c r="C201" s="44"/>
      <c r="D201" s="44"/>
      <c r="E201" s="38" t="s">
        <v>479</v>
      </c>
      <c r="F201" s="44"/>
      <c r="G201" s="44"/>
      <c r="H201" s="44"/>
      <c r="I201" s="44"/>
      <c r="J201" s="45"/>
    </row>
    <row r="202">
      <c r="A202" s="36" t="s">
        <v>121</v>
      </c>
      <c r="B202" s="43"/>
      <c r="C202" s="44"/>
      <c r="D202" s="44"/>
      <c r="E202" s="49" t="s">
        <v>480</v>
      </c>
      <c r="F202" s="44"/>
      <c r="G202" s="44"/>
      <c r="H202" s="44"/>
      <c r="I202" s="44"/>
      <c r="J202" s="45"/>
    </row>
    <row r="203" ht="195">
      <c r="A203" s="36" t="s">
        <v>47</v>
      </c>
      <c r="B203" s="43"/>
      <c r="C203" s="44"/>
      <c r="D203" s="44"/>
      <c r="E203" s="38" t="s">
        <v>481</v>
      </c>
      <c r="F203" s="44"/>
      <c r="G203" s="44"/>
      <c r="H203" s="44"/>
      <c r="I203" s="44"/>
      <c r="J203" s="45"/>
    </row>
    <row r="204">
      <c r="A204" s="36" t="s">
        <v>39</v>
      </c>
      <c r="B204" s="36">
        <v>49</v>
      </c>
      <c r="C204" s="37" t="s">
        <v>482</v>
      </c>
      <c r="D204" s="36"/>
      <c r="E204" s="38" t="s">
        <v>483</v>
      </c>
      <c r="F204" s="39" t="s">
        <v>211</v>
      </c>
      <c r="G204" s="40">
        <v>362</v>
      </c>
      <c r="H204" s="41">
        <v>0</v>
      </c>
      <c r="I204" s="41">
        <f>ROUND(G204*H204,P4)</f>
        <v>0</v>
      </c>
      <c r="J204" s="39" t="s">
        <v>44</v>
      </c>
      <c r="O204" s="42">
        <f>I204*0.21</f>
        <v>0</v>
      </c>
      <c r="P204">
        <v>3</v>
      </c>
    </row>
    <row r="205" ht="30">
      <c r="A205" s="36" t="s">
        <v>45</v>
      </c>
      <c r="B205" s="43"/>
      <c r="C205" s="44"/>
      <c r="D205" s="44"/>
      <c r="E205" s="38" t="s">
        <v>484</v>
      </c>
      <c r="F205" s="44"/>
      <c r="G205" s="44"/>
      <c r="H205" s="44"/>
      <c r="I205" s="44"/>
      <c r="J205" s="45"/>
    </row>
    <row r="206" ht="60">
      <c r="A206" s="36" t="s">
        <v>121</v>
      </c>
      <c r="B206" s="43"/>
      <c r="C206" s="44"/>
      <c r="D206" s="44"/>
      <c r="E206" s="49" t="s">
        <v>485</v>
      </c>
      <c r="F206" s="44"/>
      <c r="G206" s="44"/>
      <c r="H206" s="44"/>
      <c r="I206" s="44"/>
      <c r="J206" s="45"/>
    </row>
    <row r="207" ht="165">
      <c r="A207" s="36" t="s">
        <v>47</v>
      </c>
      <c r="B207" s="43"/>
      <c r="C207" s="44"/>
      <c r="D207" s="44"/>
      <c r="E207" s="38" t="s">
        <v>486</v>
      </c>
      <c r="F207" s="44"/>
      <c r="G207" s="44"/>
      <c r="H207" s="44"/>
      <c r="I207" s="44"/>
      <c r="J207" s="45"/>
    </row>
    <row r="208">
      <c r="A208" s="36" t="s">
        <v>39</v>
      </c>
      <c r="B208" s="36">
        <v>50</v>
      </c>
      <c r="C208" s="37" t="s">
        <v>487</v>
      </c>
      <c r="D208" s="36"/>
      <c r="E208" s="38" t="s">
        <v>488</v>
      </c>
      <c r="F208" s="39" t="s">
        <v>211</v>
      </c>
      <c r="G208" s="40">
        <v>368</v>
      </c>
      <c r="H208" s="41">
        <v>0</v>
      </c>
      <c r="I208" s="41">
        <f>ROUND(G208*H208,P4)</f>
        <v>0</v>
      </c>
      <c r="J208" s="39" t="s">
        <v>44</v>
      </c>
      <c r="O208" s="42">
        <f>I208*0.21</f>
        <v>0</v>
      </c>
      <c r="P208">
        <v>3</v>
      </c>
    </row>
    <row r="209">
      <c r="A209" s="36" t="s">
        <v>45</v>
      </c>
      <c r="B209" s="43"/>
      <c r="C209" s="44"/>
      <c r="D209" s="44"/>
      <c r="E209" s="38" t="s">
        <v>489</v>
      </c>
      <c r="F209" s="44"/>
      <c r="G209" s="44"/>
      <c r="H209" s="44"/>
      <c r="I209" s="44"/>
      <c r="J209" s="45"/>
    </row>
    <row r="210" ht="60">
      <c r="A210" s="36" t="s">
        <v>121</v>
      </c>
      <c r="B210" s="43"/>
      <c r="C210" s="44"/>
      <c r="D210" s="44"/>
      <c r="E210" s="49" t="s">
        <v>490</v>
      </c>
      <c r="F210" s="44"/>
      <c r="G210" s="44"/>
      <c r="H210" s="44"/>
      <c r="I210" s="44"/>
      <c r="J210" s="45"/>
    </row>
    <row r="211" ht="165">
      <c r="A211" s="36" t="s">
        <v>47</v>
      </c>
      <c r="B211" s="43"/>
      <c r="C211" s="44"/>
      <c r="D211" s="44"/>
      <c r="E211" s="38" t="s">
        <v>486</v>
      </c>
      <c r="F211" s="44"/>
      <c r="G211" s="44"/>
      <c r="H211" s="44"/>
      <c r="I211" s="44"/>
      <c r="J211" s="45"/>
    </row>
    <row r="212">
      <c r="A212" s="36" t="s">
        <v>39</v>
      </c>
      <c r="B212" s="36">
        <v>51</v>
      </c>
      <c r="C212" s="37" t="s">
        <v>491</v>
      </c>
      <c r="D212" s="36" t="s">
        <v>54</v>
      </c>
      <c r="E212" s="38" t="s">
        <v>492</v>
      </c>
      <c r="F212" s="39" t="s">
        <v>211</v>
      </c>
      <c r="G212" s="40">
        <v>175</v>
      </c>
      <c r="H212" s="41">
        <v>0</v>
      </c>
      <c r="I212" s="41">
        <f>ROUND(G212*H212,P4)</f>
        <v>0</v>
      </c>
      <c r="J212" s="39" t="s">
        <v>44</v>
      </c>
      <c r="O212" s="42">
        <f>I212*0.21</f>
        <v>0</v>
      </c>
      <c r="P212">
        <v>3</v>
      </c>
    </row>
    <row r="213">
      <c r="A213" s="36" t="s">
        <v>45</v>
      </c>
      <c r="B213" s="43"/>
      <c r="C213" s="44"/>
      <c r="D213" s="44"/>
      <c r="E213" s="38" t="s">
        <v>493</v>
      </c>
      <c r="F213" s="44"/>
      <c r="G213" s="44"/>
      <c r="H213" s="44"/>
      <c r="I213" s="44"/>
      <c r="J213" s="45"/>
    </row>
    <row r="214" ht="45">
      <c r="A214" s="36" t="s">
        <v>121</v>
      </c>
      <c r="B214" s="43"/>
      <c r="C214" s="44"/>
      <c r="D214" s="44"/>
      <c r="E214" s="49" t="s">
        <v>494</v>
      </c>
      <c r="F214" s="44"/>
      <c r="G214" s="44"/>
      <c r="H214" s="44"/>
      <c r="I214" s="44"/>
      <c r="J214" s="45"/>
    </row>
    <row r="215" ht="195">
      <c r="A215" s="36" t="s">
        <v>47</v>
      </c>
      <c r="B215" s="43"/>
      <c r="C215" s="44"/>
      <c r="D215" s="44"/>
      <c r="E215" s="38" t="s">
        <v>481</v>
      </c>
      <c r="F215" s="44"/>
      <c r="G215" s="44"/>
      <c r="H215" s="44"/>
      <c r="I215" s="44"/>
      <c r="J215" s="45"/>
    </row>
    <row r="216">
      <c r="A216" s="36" t="s">
        <v>39</v>
      </c>
      <c r="B216" s="36">
        <v>52</v>
      </c>
      <c r="C216" s="37" t="s">
        <v>495</v>
      </c>
      <c r="D216" s="36" t="s">
        <v>54</v>
      </c>
      <c r="E216" s="38" t="s">
        <v>496</v>
      </c>
      <c r="F216" s="39" t="s">
        <v>211</v>
      </c>
      <c r="G216" s="40">
        <v>128.315</v>
      </c>
      <c r="H216" s="41">
        <v>0</v>
      </c>
      <c r="I216" s="41">
        <f>ROUND(G216*H216,P4)</f>
        <v>0</v>
      </c>
      <c r="J216" s="39" t="s">
        <v>44</v>
      </c>
      <c r="O216" s="42">
        <f>I216*0.21</f>
        <v>0</v>
      </c>
      <c r="P216">
        <v>3</v>
      </c>
    </row>
    <row r="217">
      <c r="A217" s="36" t="s">
        <v>45</v>
      </c>
      <c r="B217" s="43"/>
      <c r="C217" s="44"/>
      <c r="D217" s="44"/>
      <c r="E217" s="38" t="s">
        <v>497</v>
      </c>
      <c r="F217" s="44"/>
      <c r="G217" s="44"/>
      <c r="H217" s="44"/>
      <c r="I217" s="44"/>
      <c r="J217" s="45"/>
    </row>
    <row r="218">
      <c r="A218" s="36" t="s">
        <v>121</v>
      </c>
      <c r="B218" s="43"/>
      <c r="C218" s="44"/>
      <c r="D218" s="44"/>
      <c r="E218" s="49" t="s">
        <v>498</v>
      </c>
      <c r="F218" s="44"/>
      <c r="G218" s="44"/>
      <c r="H218" s="44"/>
      <c r="I218" s="44"/>
      <c r="J218" s="45"/>
    </row>
    <row r="219" ht="195">
      <c r="A219" s="36" t="s">
        <v>47</v>
      </c>
      <c r="B219" s="43"/>
      <c r="C219" s="44"/>
      <c r="D219" s="44"/>
      <c r="E219" s="38" t="s">
        <v>481</v>
      </c>
      <c r="F219" s="44"/>
      <c r="G219" s="44"/>
      <c r="H219" s="44"/>
      <c r="I219" s="44"/>
      <c r="J219" s="45"/>
    </row>
    <row r="220">
      <c r="A220" s="36" t="s">
        <v>39</v>
      </c>
      <c r="B220" s="36">
        <v>53</v>
      </c>
      <c r="C220" s="37" t="s">
        <v>499</v>
      </c>
      <c r="D220" s="36" t="s">
        <v>54</v>
      </c>
      <c r="E220" s="38" t="s">
        <v>500</v>
      </c>
      <c r="F220" s="39" t="s">
        <v>172</v>
      </c>
      <c r="G220" s="40">
        <v>12.4</v>
      </c>
      <c r="H220" s="41">
        <v>0</v>
      </c>
      <c r="I220" s="41">
        <f>ROUND(G220*H220,P4)</f>
        <v>0</v>
      </c>
      <c r="J220" s="39" t="s">
        <v>44</v>
      </c>
      <c r="O220" s="42">
        <f>I220*0.21</f>
        <v>0</v>
      </c>
      <c r="P220">
        <v>3</v>
      </c>
    </row>
    <row r="221">
      <c r="A221" s="36" t="s">
        <v>45</v>
      </c>
      <c r="B221" s="43"/>
      <c r="C221" s="44"/>
      <c r="D221" s="44"/>
      <c r="E221" s="38" t="s">
        <v>501</v>
      </c>
      <c r="F221" s="44"/>
      <c r="G221" s="44"/>
      <c r="H221" s="44"/>
      <c r="I221" s="44"/>
      <c r="J221" s="45"/>
    </row>
    <row r="222" ht="45">
      <c r="A222" s="36" t="s">
        <v>121</v>
      </c>
      <c r="B222" s="43"/>
      <c r="C222" s="44"/>
      <c r="D222" s="44"/>
      <c r="E222" s="49" t="s">
        <v>502</v>
      </c>
      <c r="F222" s="44"/>
      <c r="G222" s="44"/>
      <c r="H222" s="44"/>
      <c r="I222" s="44"/>
      <c r="J222" s="45"/>
    </row>
    <row r="223" ht="45">
      <c r="A223" s="36" t="s">
        <v>47</v>
      </c>
      <c r="B223" s="43"/>
      <c r="C223" s="44"/>
      <c r="D223" s="44"/>
      <c r="E223" s="38" t="s">
        <v>503</v>
      </c>
      <c r="F223" s="44"/>
      <c r="G223" s="44"/>
      <c r="H223" s="44"/>
      <c r="I223" s="44"/>
      <c r="J223" s="45"/>
    </row>
    <row r="224">
      <c r="A224" s="30" t="s">
        <v>37</v>
      </c>
      <c r="B224" s="31"/>
      <c r="C224" s="32" t="s">
        <v>504</v>
      </c>
      <c r="D224" s="33"/>
      <c r="E224" s="30" t="s">
        <v>505</v>
      </c>
      <c r="F224" s="33"/>
      <c r="G224" s="33"/>
      <c r="H224" s="33"/>
      <c r="I224" s="34">
        <f>SUMIFS(I225:I248,A225:A248,"P")</f>
        <v>0</v>
      </c>
      <c r="J224" s="35"/>
    </row>
    <row r="225" ht="30">
      <c r="A225" s="36" t="s">
        <v>39</v>
      </c>
      <c r="B225" s="36">
        <v>54</v>
      </c>
      <c r="C225" s="37" t="s">
        <v>506</v>
      </c>
      <c r="D225" s="36" t="s">
        <v>54</v>
      </c>
      <c r="E225" s="38" t="s">
        <v>507</v>
      </c>
      <c r="F225" s="39" t="s">
        <v>211</v>
      </c>
      <c r="G225" s="40">
        <v>112.02</v>
      </c>
      <c r="H225" s="41">
        <v>0</v>
      </c>
      <c r="I225" s="41">
        <f>ROUND(G225*H225,P4)</f>
        <v>0</v>
      </c>
      <c r="J225" s="39" t="s">
        <v>44</v>
      </c>
      <c r="O225" s="42">
        <f>I225*0.21</f>
        <v>0</v>
      </c>
      <c r="P225">
        <v>3</v>
      </c>
    </row>
    <row r="226" ht="30">
      <c r="A226" s="36" t="s">
        <v>45</v>
      </c>
      <c r="B226" s="43"/>
      <c r="C226" s="44"/>
      <c r="D226" s="44"/>
      <c r="E226" s="38" t="s">
        <v>508</v>
      </c>
      <c r="F226" s="44"/>
      <c r="G226" s="44"/>
      <c r="H226" s="44"/>
      <c r="I226" s="44"/>
      <c r="J226" s="45"/>
    </row>
    <row r="227" ht="45">
      <c r="A227" s="36" t="s">
        <v>121</v>
      </c>
      <c r="B227" s="43"/>
      <c r="C227" s="44"/>
      <c r="D227" s="44"/>
      <c r="E227" s="49" t="s">
        <v>509</v>
      </c>
      <c r="F227" s="44"/>
      <c r="G227" s="44"/>
      <c r="H227" s="44"/>
      <c r="I227" s="44"/>
      <c r="J227" s="45"/>
    </row>
    <row r="228" ht="270">
      <c r="A228" s="36" t="s">
        <v>47</v>
      </c>
      <c r="B228" s="43"/>
      <c r="C228" s="44"/>
      <c r="D228" s="44"/>
      <c r="E228" s="38" t="s">
        <v>510</v>
      </c>
      <c r="F228" s="44"/>
      <c r="G228" s="44"/>
      <c r="H228" s="44"/>
      <c r="I228" s="44"/>
      <c r="J228" s="45"/>
    </row>
    <row r="229" ht="30">
      <c r="A229" s="36" t="s">
        <v>39</v>
      </c>
      <c r="B229" s="36">
        <v>55</v>
      </c>
      <c r="C229" s="37" t="s">
        <v>511</v>
      </c>
      <c r="D229" s="36" t="s">
        <v>54</v>
      </c>
      <c r="E229" s="38" t="s">
        <v>512</v>
      </c>
      <c r="F229" s="39" t="s">
        <v>211</v>
      </c>
      <c r="G229" s="40">
        <v>150</v>
      </c>
      <c r="H229" s="41">
        <v>0</v>
      </c>
      <c r="I229" s="41">
        <f>ROUND(G229*H229,P4)</f>
        <v>0</v>
      </c>
      <c r="J229" s="39" t="s">
        <v>44</v>
      </c>
      <c r="O229" s="42">
        <f>I229*0.21</f>
        <v>0</v>
      </c>
      <c r="P229">
        <v>3</v>
      </c>
    </row>
    <row r="230" ht="45">
      <c r="A230" s="36" t="s">
        <v>45</v>
      </c>
      <c r="B230" s="43"/>
      <c r="C230" s="44"/>
      <c r="D230" s="44"/>
      <c r="E230" s="38" t="s">
        <v>513</v>
      </c>
      <c r="F230" s="44"/>
      <c r="G230" s="44"/>
      <c r="H230" s="44"/>
      <c r="I230" s="44"/>
      <c r="J230" s="45"/>
    </row>
    <row r="231">
      <c r="A231" s="36" t="s">
        <v>121</v>
      </c>
      <c r="B231" s="43"/>
      <c r="C231" s="44"/>
      <c r="D231" s="44"/>
      <c r="E231" s="49" t="s">
        <v>514</v>
      </c>
      <c r="F231" s="44"/>
      <c r="G231" s="44"/>
      <c r="H231" s="44"/>
      <c r="I231" s="44"/>
      <c r="J231" s="45"/>
    </row>
    <row r="232" ht="300">
      <c r="A232" s="36" t="s">
        <v>47</v>
      </c>
      <c r="B232" s="43"/>
      <c r="C232" s="44"/>
      <c r="D232" s="44"/>
      <c r="E232" s="38" t="s">
        <v>515</v>
      </c>
      <c r="F232" s="44"/>
      <c r="G232" s="44"/>
      <c r="H232" s="44"/>
      <c r="I232" s="44"/>
      <c r="J232" s="45"/>
    </row>
    <row r="233">
      <c r="A233" s="36" t="s">
        <v>39</v>
      </c>
      <c r="B233" s="36">
        <v>56</v>
      </c>
      <c r="C233" s="37" t="s">
        <v>516</v>
      </c>
      <c r="D233" s="36" t="s">
        <v>54</v>
      </c>
      <c r="E233" s="38" t="s">
        <v>517</v>
      </c>
      <c r="F233" s="39" t="s">
        <v>211</v>
      </c>
      <c r="G233" s="40">
        <v>23.27</v>
      </c>
      <c r="H233" s="41">
        <v>0</v>
      </c>
      <c r="I233" s="41">
        <f>ROUND(G233*H233,P4)</f>
        <v>0</v>
      </c>
      <c r="J233" s="39" t="s">
        <v>44</v>
      </c>
      <c r="O233" s="42">
        <f>I233*0.21</f>
        <v>0</v>
      </c>
      <c r="P233">
        <v>3</v>
      </c>
    </row>
    <row r="234" ht="60">
      <c r="A234" s="36" t="s">
        <v>45</v>
      </c>
      <c r="B234" s="43"/>
      <c r="C234" s="44"/>
      <c r="D234" s="44"/>
      <c r="E234" s="38" t="s">
        <v>518</v>
      </c>
      <c r="F234" s="44"/>
      <c r="G234" s="44"/>
      <c r="H234" s="44"/>
      <c r="I234" s="44"/>
      <c r="J234" s="45"/>
    </row>
    <row r="235" ht="45">
      <c r="A235" s="36" t="s">
        <v>121</v>
      </c>
      <c r="B235" s="43"/>
      <c r="C235" s="44"/>
      <c r="D235" s="44"/>
      <c r="E235" s="49" t="s">
        <v>519</v>
      </c>
      <c r="F235" s="44"/>
      <c r="G235" s="44"/>
      <c r="H235" s="44"/>
      <c r="I235" s="44"/>
      <c r="J235" s="45"/>
    </row>
    <row r="236" ht="45">
      <c r="A236" s="36" t="s">
        <v>47</v>
      </c>
      <c r="B236" s="43"/>
      <c r="C236" s="44"/>
      <c r="D236" s="44"/>
      <c r="E236" s="38" t="s">
        <v>520</v>
      </c>
      <c r="F236" s="44"/>
      <c r="G236" s="44"/>
      <c r="H236" s="44"/>
      <c r="I236" s="44"/>
      <c r="J236" s="45"/>
    </row>
    <row r="237">
      <c r="A237" s="36" t="s">
        <v>39</v>
      </c>
      <c r="B237" s="36">
        <v>57</v>
      </c>
      <c r="C237" s="37" t="s">
        <v>521</v>
      </c>
      <c r="D237" s="36" t="s">
        <v>54</v>
      </c>
      <c r="E237" s="38" t="s">
        <v>522</v>
      </c>
      <c r="F237" s="39" t="s">
        <v>211</v>
      </c>
      <c r="G237" s="40">
        <v>112.02</v>
      </c>
      <c r="H237" s="41">
        <v>0</v>
      </c>
      <c r="I237" s="41">
        <f>ROUND(G237*H237,P4)</f>
        <v>0</v>
      </c>
      <c r="J237" s="39" t="s">
        <v>44</v>
      </c>
      <c r="O237" s="42">
        <f>I237*0.21</f>
        <v>0</v>
      </c>
      <c r="P237">
        <v>3</v>
      </c>
    </row>
    <row r="238" ht="45">
      <c r="A238" s="36" t="s">
        <v>45</v>
      </c>
      <c r="B238" s="43"/>
      <c r="C238" s="44"/>
      <c r="D238" s="44"/>
      <c r="E238" s="38" t="s">
        <v>523</v>
      </c>
      <c r="F238" s="44"/>
      <c r="G238" s="44"/>
      <c r="H238" s="44"/>
      <c r="I238" s="44"/>
      <c r="J238" s="45"/>
    </row>
    <row r="239">
      <c r="A239" s="36" t="s">
        <v>121</v>
      </c>
      <c r="B239" s="43"/>
      <c r="C239" s="44"/>
      <c r="D239" s="44"/>
      <c r="E239" s="49" t="s">
        <v>524</v>
      </c>
      <c r="F239" s="44"/>
      <c r="G239" s="44"/>
      <c r="H239" s="44"/>
      <c r="I239" s="44"/>
      <c r="J239" s="45"/>
    </row>
    <row r="240" ht="45">
      <c r="A240" s="36" t="s">
        <v>47</v>
      </c>
      <c r="B240" s="43"/>
      <c r="C240" s="44"/>
      <c r="D240" s="44"/>
      <c r="E240" s="38" t="s">
        <v>525</v>
      </c>
      <c r="F240" s="44"/>
      <c r="G240" s="44"/>
      <c r="H240" s="44"/>
      <c r="I240" s="44"/>
      <c r="J240" s="45"/>
    </row>
    <row r="241">
      <c r="A241" s="36" t="s">
        <v>39</v>
      </c>
      <c r="B241" s="36">
        <v>58</v>
      </c>
      <c r="C241" s="37" t="s">
        <v>526</v>
      </c>
      <c r="D241" s="36" t="s">
        <v>54</v>
      </c>
      <c r="E241" s="38" t="s">
        <v>527</v>
      </c>
      <c r="F241" s="39" t="s">
        <v>211</v>
      </c>
      <c r="G241" s="40">
        <v>17.324999999999999</v>
      </c>
      <c r="H241" s="41">
        <v>0</v>
      </c>
      <c r="I241" s="41">
        <f>ROUND(G241*H241,P4)</f>
        <v>0</v>
      </c>
      <c r="J241" s="39" t="s">
        <v>44</v>
      </c>
      <c r="O241" s="42">
        <f>I241*0.21</f>
        <v>0</v>
      </c>
      <c r="P241">
        <v>3</v>
      </c>
    </row>
    <row r="242">
      <c r="A242" s="36" t="s">
        <v>45</v>
      </c>
      <c r="B242" s="43"/>
      <c r="C242" s="44"/>
      <c r="D242" s="44"/>
      <c r="E242" s="38" t="s">
        <v>528</v>
      </c>
      <c r="F242" s="44"/>
      <c r="G242" s="44"/>
      <c r="H242" s="44"/>
      <c r="I242" s="44"/>
      <c r="J242" s="45"/>
    </row>
    <row r="243" ht="45">
      <c r="A243" s="36" t="s">
        <v>121</v>
      </c>
      <c r="B243" s="43"/>
      <c r="C243" s="44"/>
      <c r="D243" s="44"/>
      <c r="E243" s="49" t="s">
        <v>529</v>
      </c>
      <c r="F243" s="44"/>
      <c r="G243" s="44"/>
      <c r="H243" s="44"/>
      <c r="I243" s="44"/>
      <c r="J243" s="45"/>
    </row>
    <row r="244" ht="60">
      <c r="A244" s="36" t="s">
        <v>47</v>
      </c>
      <c r="B244" s="43"/>
      <c r="C244" s="44"/>
      <c r="D244" s="44"/>
      <c r="E244" s="38" t="s">
        <v>530</v>
      </c>
      <c r="F244" s="44"/>
      <c r="G244" s="44"/>
      <c r="H244" s="44"/>
      <c r="I244" s="44"/>
      <c r="J244" s="45"/>
    </row>
    <row r="245">
      <c r="A245" s="36" t="s">
        <v>39</v>
      </c>
      <c r="B245" s="36">
        <v>59</v>
      </c>
      <c r="C245" s="37" t="s">
        <v>531</v>
      </c>
      <c r="D245" s="36" t="s">
        <v>54</v>
      </c>
      <c r="E245" s="38" t="s">
        <v>532</v>
      </c>
      <c r="F245" s="39" t="s">
        <v>211</v>
      </c>
      <c r="G245" s="40">
        <v>18.094999999999999</v>
      </c>
      <c r="H245" s="41">
        <v>0</v>
      </c>
      <c r="I245" s="41">
        <f>ROUND(G245*H245,P4)</f>
        <v>0</v>
      </c>
      <c r="J245" s="39" t="s">
        <v>44</v>
      </c>
      <c r="O245" s="42">
        <f>I245*0.21</f>
        <v>0</v>
      </c>
      <c r="P245">
        <v>3</v>
      </c>
    </row>
    <row r="246">
      <c r="A246" s="36" t="s">
        <v>45</v>
      </c>
      <c r="B246" s="43"/>
      <c r="C246" s="44"/>
      <c r="D246" s="44"/>
      <c r="E246" s="38" t="s">
        <v>533</v>
      </c>
      <c r="F246" s="44"/>
      <c r="G246" s="44"/>
      <c r="H246" s="44"/>
      <c r="I246" s="44"/>
      <c r="J246" s="45"/>
    </row>
    <row r="247" ht="45">
      <c r="A247" s="36" t="s">
        <v>121</v>
      </c>
      <c r="B247" s="43"/>
      <c r="C247" s="44"/>
      <c r="D247" s="44"/>
      <c r="E247" s="49" t="s">
        <v>534</v>
      </c>
      <c r="F247" s="44"/>
      <c r="G247" s="44"/>
      <c r="H247" s="44"/>
      <c r="I247" s="44"/>
      <c r="J247" s="45"/>
    </row>
    <row r="248" ht="60">
      <c r="A248" s="36" t="s">
        <v>47</v>
      </c>
      <c r="B248" s="43"/>
      <c r="C248" s="44"/>
      <c r="D248" s="44"/>
      <c r="E248" s="38" t="s">
        <v>530</v>
      </c>
      <c r="F248" s="44"/>
      <c r="G248" s="44"/>
      <c r="H248" s="44"/>
      <c r="I248" s="44"/>
      <c r="J248" s="45"/>
    </row>
    <row r="249">
      <c r="A249" s="30" t="s">
        <v>37</v>
      </c>
      <c r="B249" s="31"/>
      <c r="C249" s="32" t="s">
        <v>535</v>
      </c>
      <c r="D249" s="33"/>
      <c r="E249" s="30" t="s">
        <v>536</v>
      </c>
      <c r="F249" s="33"/>
      <c r="G249" s="33"/>
      <c r="H249" s="33"/>
      <c r="I249" s="34">
        <f>SUMIFS(I250:I257,A250:A257,"P")</f>
        <v>0</v>
      </c>
      <c r="J249" s="35"/>
    </row>
    <row r="250">
      <c r="A250" s="36" t="s">
        <v>39</v>
      </c>
      <c r="B250" s="36">
        <v>60</v>
      </c>
      <c r="C250" s="37" t="s">
        <v>537</v>
      </c>
      <c r="D250" s="36" t="s">
        <v>54</v>
      </c>
      <c r="E250" s="38" t="s">
        <v>538</v>
      </c>
      <c r="F250" s="39" t="s">
        <v>172</v>
      </c>
      <c r="G250" s="40">
        <v>26.199999999999999</v>
      </c>
      <c r="H250" s="41">
        <v>0</v>
      </c>
      <c r="I250" s="41">
        <f>ROUND(G250*H250,P4)</f>
        <v>0</v>
      </c>
      <c r="J250" s="39" t="s">
        <v>44</v>
      </c>
      <c r="O250" s="42">
        <f>I250*0.21</f>
        <v>0</v>
      </c>
      <c r="P250">
        <v>3</v>
      </c>
    </row>
    <row r="251" ht="30">
      <c r="A251" s="36" t="s">
        <v>45</v>
      </c>
      <c r="B251" s="43"/>
      <c r="C251" s="44"/>
      <c r="D251" s="44"/>
      <c r="E251" s="38" t="s">
        <v>539</v>
      </c>
      <c r="F251" s="44"/>
      <c r="G251" s="44"/>
      <c r="H251" s="44"/>
      <c r="I251" s="44"/>
      <c r="J251" s="45"/>
    </row>
    <row r="252" ht="45">
      <c r="A252" s="36" t="s">
        <v>121</v>
      </c>
      <c r="B252" s="43"/>
      <c r="C252" s="44"/>
      <c r="D252" s="44"/>
      <c r="E252" s="49" t="s">
        <v>540</v>
      </c>
      <c r="F252" s="44"/>
      <c r="G252" s="44"/>
      <c r="H252" s="44"/>
      <c r="I252" s="44"/>
      <c r="J252" s="45"/>
    </row>
    <row r="253" ht="315">
      <c r="A253" s="36" t="s">
        <v>47</v>
      </c>
      <c r="B253" s="43"/>
      <c r="C253" s="44"/>
      <c r="D253" s="44"/>
      <c r="E253" s="38" t="s">
        <v>541</v>
      </c>
      <c r="F253" s="44"/>
      <c r="G253" s="44"/>
      <c r="H253" s="44"/>
      <c r="I253" s="44"/>
      <c r="J253" s="45"/>
    </row>
    <row r="254">
      <c r="A254" s="36" t="s">
        <v>39</v>
      </c>
      <c r="B254" s="36">
        <v>61</v>
      </c>
      <c r="C254" s="37" t="s">
        <v>542</v>
      </c>
      <c r="D254" s="36" t="s">
        <v>54</v>
      </c>
      <c r="E254" s="38" t="s">
        <v>543</v>
      </c>
      <c r="F254" s="39" t="s">
        <v>172</v>
      </c>
      <c r="G254" s="40">
        <v>54.450000000000003</v>
      </c>
      <c r="H254" s="41">
        <v>0</v>
      </c>
      <c r="I254" s="41">
        <f>ROUND(G254*H254,P4)</f>
        <v>0</v>
      </c>
      <c r="J254" s="39" t="s">
        <v>44</v>
      </c>
      <c r="O254" s="42">
        <f>I254*0.21</f>
        <v>0</v>
      </c>
      <c r="P254">
        <v>3</v>
      </c>
    </row>
    <row r="255" ht="45">
      <c r="A255" s="36" t="s">
        <v>45</v>
      </c>
      <c r="B255" s="43"/>
      <c r="C255" s="44"/>
      <c r="D255" s="44"/>
      <c r="E255" s="38" t="s">
        <v>544</v>
      </c>
      <c r="F255" s="44"/>
      <c r="G255" s="44"/>
      <c r="H255" s="44"/>
      <c r="I255" s="44"/>
      <c r="J255" s="45"/>
    </row>
    <row r="256" ht="45">
      <c r="A256" s="36" t="s">
        <v>121</v>
      </c>
      <c r="B256" s="43"/>
      <c r="C256" s="44"/>
      <c r="D256" s="44"/>
      <c r="E256" s="49" t="s">
        <v>545</v>
      </c>
      <c r="F256" s="44"/>
      <c r="G256" s="44"/>
      <c r="H256" s="44"/>
      <c r="I256" s="44"/>
      <c r="J256" s="45"/>
    </row>
    <row r="257" ht="300">
      <c r="A257" s="36" t="s">
        <v>47</v>
      </c>
      <c r="B257" s="43"/>
      <c r="C257" s="44"/>
      <c r="D257" s="44"/>
      <c r="E257" s="38" t="s">
        <v>546</v>
      </c>
      <c r="F257" s="44"/>
      <c r="G257" s="44"/>
      <c r="H257" s="44"/>
      <c r="I257" s="44"/>
      <c r="J257" s="45"/>
    </row>
    <row r="258">
      <c r="A258" s="30" t="s">
        <v>37</v>
      </c>
      <c r="B258" s="31"/>
      <c r="C258" s="32" t="s">
        <v>219</v>
      </c>
      <c r="D258" s="33"/>
      <c r="E258" s="30" t="s">
        <v>220</v>
      </c>
      <c r="F258" s="33"/>
      <c r="G258" s="33"/>
      <c r="H258" s="33"/>
      <c r="I258" s="34">
        <f>SUMIFS(I259:I309,A259:A309,"P")</f>
        <v>0</v>
      </c>
      <c r="J258" s="35"/>
    </row>
    <row r="259">
      <c r="A259" s="36" t="s">
        <v>39</v>
      </c>
      <c r="B259" s="36">
        <v>62</v>
      </c>
      <c r="C259" s="37" t="s">
        <v>547</v>
      </c>
      <c r="D259" s="36" t="s">
        <v>54</v>
      </c>
      <c r="E259" s="38" t="s">
        <v>548</v>
      </c>
      <c r="F259" s="39" t="s">
        <v>172</v>
      </c>
      <c r="G259" s="40">
        <v>23</v>
      </c>
      <c r="H259" s="41">
        <v>0</v>
      </c>
      <c r="I259" s="41">
        <f>ROUND(G259*H259,P4)</f>
        <v>0</v>
      </c>
      <c r="J259" s="39" t="s">
        <v>44</v>
      </c>
      <c r="O259" s="42">
        <f>I259*0.21</f>
        <v>0</v>
      </c>
      <c r="P259">
        <v>3</v>
      </c>
    </row>
    <row r="260" ht="30">
      <c r="A260" s="36" t="s">
        <v>45</v>
      </c>
      <c r="B260" s="43"/>
      <c r="C260" s="44"/>
      <c r="D260" s="44"/>
      <c r="E260" s="38" t="s">
        <v>549</v>
      </c>
      <c r="F260" s="44"/>
      <c r="G260" s="44"/>
      <c r="H260" s="44"/>
      <c r="I260" s="44"/>
      <c r="J260" s="45"/>
    </row>
    <row r="261">
      <c r="A261" s="36" t="s">
        <v>121</v>
      </c>
      <c r="B261" s="43"/>
      <c r="C261" s="44"/>
      <c r="D261" s="44"/>
      <c r="E261" s="49" t="s">
        <v>550</v>
      </c>
      <c r="F261" s="44"/>
      <c r="G261" s="44"/>
      <c r="H261" s="44"/>
      <c r="I261" s="44"/>
      <c r="J261" s="45"/>
    </row>
    <row r="262" ht="120">
      <c r="A262" s="36" t="s">
        <v>47</v>
      </c>
      <c r="B262" s="43"/>
      <c r="C262" s="44"/>
      <c r="D262" s="44"/>
      <c r="E262" s="38" t="s">
        <v>551</v>
      </c>
      <c r="F262" s="44"/>
      <c r="G262" s="44"/>
      <c r="H262" s="44"/>
      <c r="I262" s="44"/>
      <c r="J262" s="45"/>
    </row>
    <row r="263" ht="30">
      <c r="A263" s="36" t="s">
        <v>39</v>
      </c>
      <c r="B263" s="36">
        <v>63</v>
      </c>
      <c r="C263" s="37" t="s">
        <v>552</v>
      </c>
      <c r="D263" s="36" t="s">
        <v>54</v>
      </c>
      <c r="E263" s="38" t="s">
        <v>553</v>
      </c>
      <c r="F263" s="39" t="s">
        <v>172</v>
      </c>
      <c r="G263" s="40">
        <v>8</v>
      </c>
      <c r="H263" s="41">
        <v>0</v>
      </c>
      <c r="I263" s="41">
        <f>ROUND(G263*H263,P4)</f>
        <v>0</v>
      </c>
      <c r="J263" s="39" t="s">
        <v>44</v>
      </c>
      <c r="O263" s="42">
        <f>I263*0.21</f>
        <v>0</v>
      </c>
      <c r="P263">
        <v>3</v>
      </c>
    </row>
    <row r="264">
      <c r="A264" s="36" t="s">
        <v>45</v>
      </c>
      <c r="B264" s="43"/>
      <c r="C264" s="44"/>
      <c r="D264" s="44"/>
      <c r="E264" s="38" t="s">
        <v>554</v>
      </c>
      <c r="F264" s="44"/>
      <c r="G264" s="44"/>
      <c r="H264" s="44"/>
      <c r="I264" s="44"/>
      <c r="J264" s="45"/>
    </row>
    <row r="265">
      <c r="A265" s="36" t="s">
        <v>121</v>
      </c>
      <c r="B265" s="43"/>
      <c r="C265" s="44"/>
      <c r="D265" s="44"/>
      <c r="E265" s="49" t="s">
        <v>555</v>
      </c>
      <c r="F265" s="44"/>
      <c r="G265" s="44"/>
      <c r="H265" s="44"/>
      <c r="I265" s="44"/>
      <c r="J265" s="45"/>
    </row>
    <row r="266" ht="165">
      <c r="A266" s="36" t="s">
        <v>47</v>
      </c>
      <c r="B266" s="43"/>
      <c r="C266" s="44"/>
      <c r="D266" s="44"/>
      <c r="E266" s="38" t="s">
        <v>556</v>
      </c>
      <c r="F266" s="44"/>
      <c r="G266" s="44"/>
      <c r="H266" s="44"/>
      <c r="I266" s="44"/>
      <c r="J266" s="45"/>
    </row>
    <row r="267" ht="30">
      <c r="A267" s="36" t="s">
        <v>39</v>
      </c>
      <c r="B267" s="36">
        <v>64</v>
      </c>
      <c r="C267" s="37" t="s">
        <v>557</v>
      </c>
      <c r="D267" s="36" t="s">
        <v>54</v>
      </c>
      <c r="E267" s="38" t="s">
        <v>558</v>
      </c>
      <c r="F267" s="39" t="s">
        <v>172</v>
      </c>
      <c r="G267" s="40">
        <v>20</v>
      </c>
      <c r="H267" s="41">
        <v>0</v>
      </c>
      <c r="I267" s="41">
        <f>ROUND(G267*H267,P4)</f>
        <v>0</v>
      </c>
      <c r="J267" s="39" t="s">
        <v>44</v>
      </c>
      <c r="O267" s="42">
        <f>I267*0.21</f>
        <v>0</v>
      </c>
      <c r="P267">
        <v>3</v>
      </c>
    </row>
    <row r="268" ht="30">
      <c r="A268" s="36" t="s">
        <v>45</v>
      </c>
      <c r="B268" s="43"/>
      <c r="C268" s="44"/>
      <c r="D268" s="44"/>
      <c r="E268" s="38" t="s">
        <v>559</v>
      </c>
      <c r="F268" s="44"/>
      <c r="G268" s="44"/>
      <c r="H268" s="44"/>
      <c r="I268" s="44"/>
      <c r="J268" s="45"/>
    </row>
    <row r="269">
      <c r="A269" s="36" t="s">
        <v>121</v>
      </c>
      <c r="B269" s="43"/>
      <c r="C269" s="44"/>
      <c r="D269" s="44"/>
      <c r="E269" s="49" t="s">
        <v>560</v>
      </c>
      <c r="F269" s="44"/>
      <c r="G269" s="44"/>
      <c r="H269" s="44"/>
      <c r="I269" s="44"/>
      <c r="J269" s="45"/>
    </row>
    <row r="270" ht="165">
      <c r="A270" s="36" t="s">
        <v>47</v>
      </c>
      <c r="B270" s="43"/>
      <c r="C270" s="44"/>
      <c r="D270" s="44"/>
      <c r="E270" s="38" t="s">
        <v>561</v>
      </c>
      <c r="F270" s="44"/>
      <c r="G270" s="44"/>
      <c r="H270" s="44"/>
      <c r="I270" s="44"/>
      <c r="J270" s="45"/>
    </row>
    <row r="271">
      <c r="A271" s="36" t="s">
        <v>39</v>
      </c>
      <c r="B271" s="36">
        <v>65</v>
      </c>
      <c r="C271" s="37" t="s">
        <v>562</v>
      </c>
      <c r="D271" s="36"/>
      <c r="E271" s="38" t="s">
        <v>563</v>
      </c>
      <c r="F271" s="39" t="s">
        <v>172</v>
      </c>
      <c r="G271" s="40">
        <v>29</v>
      </c>
      <c r="H271" s="41">
        <v>0</v>
      </c>
      <c r="I271" s="41">
        <f>ROUND(G271*H271,P4)</f>
        <v>0</v>
      </c>
      <c r="J271" s="39" t="s">
        <v>44</v>
      </c>
      <c r="O271" s="42">
        <f>I271*0.21</f>
        <v>0</v>
      </c>
      <c r="P271">
        <v>3</v>
      </c>
    </row>
    <row r="272" ht="30">
      <c r="A272" s="36" t="s">
        <v>45</v>
      </c>
      <c r="B272" s="43"/>
      <c r="C272" s="44"/>
      <c r="D272" s="44"/>
      <c r="E272" s="38" t="s">
        <v>564</v>
      </c>
      <c r="F272" s="44"/>
      <c r="G272" s="44"/>
      <c r="H272" s="44"/>
      <c r="I272" s="44"/>
      <c r="J272" s="45"/>
    </row>
    <row r="273">
      <c r="A273" s="36" t="s">
        <v>121</v>
      </c>
      <c r="B273" s="43"/>
      <c r="C273" s="44"/>
      <c r="D273" s="44"/>
      <c r="E273" s="49" t="s">
        <v>565</v>
      </c>
      <c r="F273" s="44"/>
      <c r="G273" s="44"/>
      <c r="H273" s="44"/>
      <c r="I273" s="44"/>
      <c r="J273" s="45"/>
    </row>
    <row r="274" ht="135">
      <c r="A274" s="36" t="s">
        <v>47</v>
      </c>
      <c r="B274" s="43"/>
      <c r="C274" s="44"/>
      <c r="D274" s="44"/>
      <c r="E274" s="38" t="s">
        <v>566</v>
      </c>
      <c r="F274" s="44"/>
      <c r="G274" s="44"/>
      <c r="H274" s="44"/>
      <c r="I274" s="44"/>
      <c r="J274" s="45"/>
    </row>
    <row r="275">
      <c r="A275" s="36" t="s">
        <v>39</v>
      </c>
      <c r="B275" s="36">
        <v>66</v>
      </c>
      <c r="C275" s="37" t="s">
        <v>567</v>
      </c>
      <c r="D275" s="36"/>
      <c r="E275" s="38" t="s">
        <v>568</v>
      </c>
      <c r="F275" s="39" t="s">
        <v>83</v>
      </c>
      <c r="G275" s="40">
        <v>4</v>
      </c>
      <c r="H275" s="41">
        <v>0</v>
      </c>
      <c r="I275" s="41">
        <f>ROUND(G275*H275,P4)</f>
        <v>0</v>
      </c>
      <c r="J275" s="39" t="s">
        <v>44</v>
      </c>
      <c r="O275" s="42">
        <f>I275*0.21</f>
        <v>0</v>
      </c>
      <c r="P275">
        <v>3</v>
      </c>
    </row>
    <row r="276" ht="45">
      <c r="A276" s="36" t="s">
        <v>45</v>
      </c>
      <c r="B276" s="43"/>
      <c r="C276" s="44"/>
      <c r="D276" s="44"/>
      <c r="E276" s="38" t="s">
        <v>569</v>
      </c>
      <c r="F276" s="44"/>
      <c r="G276" s="44"/>
      <c r="H276" s="44"/>
      <c r="I276" s="44"/>
      <c r="J276" s="45"/>
    </row>
    <row r="277" ht="45">
      <c r="A277" s="36" t="s">
        <v>121</v>
      </c>
      <c r="B277" s="43"/>
      <c r="C277" s="44"/>
      <c r="D277" s="44"/>
      <c r="E277" s="49" t="s">
        <v>570</v>
      </c>
      <c r="F277" s="44"/>
      <c r="G277" s="44"/>
      <c r="H277" s="44"/>
      <c r="I277" s="44"/>
      <c r="J277" s="45"/>
    </row>
    <row r="278" ht="30">
      <c r="A278" s="36" t="s">
        <v>47</v>
      </c>
      <c r="B278" s="43"/>
      <c r="C278" s="44"/>
      <c r="D278" s="44"/>
      <c r="E278" s="38" t="s">
        <v>571</v>
      </c>
      <c r="F278" s="44"/>
      <c r="G278" s="44"/>
      <c r="H278" s="44"/>
      <c r="I278" s="44"/>
      <c r="J278" s="45"/>
    </row>
    <row r="279" ht="30">
      <c r="A279" s="36" t="s">
        <v>39</v>
      </c>
      <c r="B279" s="36">
        <v>67</v>
      </c>
      <c r="C279" s="37" t="s">
        <v>572</v>
      </c>
      <c r="D279" s="36" t="s">
        <v>54</v>
      </c>
      <c r="E279" s="38" t="s">
        <v>573</v>
      </c>
      <c r="F279" s="39" t="s">
        <v>172</v>
      </c>
      <c r="G279" s="40">
        <v>36.512999999999998</v>
      </c>
      <c r="H279" s="41">
        <v>0</v>
      </c>
      <c r="I279" s="41">
        <f>ROUND(G279*H279,P4)</f>
        <v>0</v>
      </c>
      <c r="J279" s="39" t="s">
        <v>44</v>
      </c>
      <c r="O279" s="42">
        <f>I279*0.21</f>
        <v>0</v>
      </c>
      <c r="P279">
        <v>3</v>
      </c>
    </row>
    <row r="280">
      <c r="A280" s="36" t="s">
        <v>45</v>
      </c>
      <c r="B280" s="43"/>
      <c r="C280" s="44"/>
      <c r="D280" s="44"/>
      <c r="E280" s="38" t="s">
        <v>574</v>
      </c>
      <c r="F280" s="44"/>
      <c r="G280" s="44"/>
      <c r="H280" s="44"/>
      <c r="I280" s="44"/>
      <c r="J280" s="45"/>
    </row>
    <row r="281" ht="75">
      <c r="A281" s="36" t="s">
        <v>121</v>
      </c>
      <c r="B281" s="43"/>
      <c r="C281" s="44"/>
      <c r="D281" s="44"/>
      <c r="E281" s="49" t="s">
        <v>575</v>
      </c>
      <c r="F281" s="44"/>
      <c r="G281" s="44"/>
      <c r="H281" s="44"/>
      <c r="I281" s="44"/>
      <c r="J281" s="45"/>
    </row>
    <row r="282" ht="60">
      <c r="A282" s="36" t="s">
        <v>47</v>
      </c>
      <c r="B282" s="43"/>
      <c r="C282" s="44"/>
      <c r="D282" s="44"/>
      <c r="E282" s="38" t="s">
        <v>576</v>
      </c>
      <c r="F282" s="44"/>
      <c r="G282" s="44"/>
      <c r="H282" s="44"/>
      <c r="I282" s="44"/>
      <c r="J282" s="45"/>
    </row>
    <row r="283" ht="30">
      <c r="A283" s="36" t="s">
        <v>39</v>
      </c>
      <c r="B283" s="36">
        <v>68</v>
      </c>
      <c r="C283" s="37" t="s">
        <v>577</v>
      </c>
      <c r="D283" s="36" t="s">
        <v>54</v>
      </c>
      <c r="E283" s="38" t="s">
        <v>578</v>
      </c>
      <c r="F283" s="39" t="s">
        <v>172</v>
      </c>
      <c r="G283" s="40">
        <v>5.9000000000000004</v>
      </c>
      <c r="H283" s="41">
        <v>0</v>
      </c>
      <c r="I283" s="41">
        <f>ROUND(G283*H283,P4)</f>
        <v>0</v>
      </c>
      <c r="J283" s="39" t="s">
        <v>44</v>
      </c>
      <c r="O283" s="42">
        <f>I283*0.21</f>
        <v>0</v>
      </c>
      <c r="P283">
        <v>3</v>
      </c>
    </row>
    <row r="284">
      <c r="A284" s="36" t="s">
        <v>45</v>
      </c>
      <c r="B284" s="43"/>
      <c r="C284" s="44"/>
      <c r="D284" s="44"/>
      <c r="E284" s="38" t="s">
        <v>579</v>
      </c>
      <c r="F284" s="44"/>
      <c r="G284" s="44"/>
      <c r="H284" s="44"/>
      <c r="I284" s="44"/>
      <c r="J284" s="45"/>
    </row>
    <row r="285" ht="75">
      <c r="A285" s="36" t="s">
        <v>121</v>
      </c>
      <c r="B285" s="43"/>
      <c r="C285" s="44"/>
      <c r="D285" s="44"/>
      <c r="E285" s="49" t="s">
        <v>580</v>
      </c>
      <c r="F285" s="44"/>
      <c r="G285" s="44"/>
      <c r="H285" s="44"/>
      <c r="I285" s="44"/>
      <c r="J285" s="45"/>
    </row>
    <row r="286" ht="60">
      <c r="A286" s="36" t="s">
        <v>47</v>
      </c>
      <c r="B286" s="43"/>
      <c r="C286" s="44"/>
      <c r="D286" s="44"/>
      <c r="E286" s="38" t="s">
        <v>576</v>
      </c>
      <c r="F286" s="44"/>
      <c r="G286" s="44"/>
      <c r="H286" s="44"/>
      <c r="I286" s="44"/>
      <c r="J286" s="45"/>
    </row>
    <row r="287">
      <c r="A287" s="36" t="s">
        <v>39</v>
      </c>
      <c r="B287" s="36">
        <v>69</v>
      </c>
      <c r="C287" s="37" t="s">
        <v>581</v>
      </c>
      <c r="D287" s="36" t="s">
        <v>54</v>
      </c>
      <c r="E287" s="38" t="s">
        <v>582</v>
      </c>
      <c r="F287" s="39" t="s">
        <v>172</v>
      </c>
      <c r="G287" s="40">
        <v>17</v>
      </c>
      <c r="H287" s="41">
        <v>0</v>
      </c>
      <c r="I287" s="41">
        <f>ROUND(G287*H287,P4)</f>
        <v>0</v>
      </c>
      <c r="J287" s="39" t="s">
        <v>44</v>
      </c>
      <c r="O287" s="42">
        <f>I287*0.21</f>
        <v>0</v>
      </c>
      <c r="P287">
        <v>3</v>
      </c>
    </row>
    <row r="288" ht="30">
      <c r="A288" s="36" t="s">
        <v>45</v>
      </c>
      <c r="B288" s="43"/>
      <c r="C288" s="44"/>
      <c r="D288" s="44"/>
      <c r="E288" s="38" t="s">
        <v>583</v>
      </c>
      <c r="F288" s="44"/>
      <c r="G288" s="44"/>
      <c r="H288" s="44"/>
      <c r="I288" s="44"/>
      <c r="J288" s="45"/>
    </row>
    <row r="289" ht="45">
      <c r="A289" s="36" t="s">
        <v>121</v>
      </c>
      <c r="B289" s="43"/>
      <c r="C289" s="44"/>
      <c r="D289" s="44"/>
      <c r="E289" s="49" t="s">
        <v>584</v>
      </c>
      <c r="F289" s="44"/>
      <c r="G289" s="44"/>
      <c r="H289" s="44"/>
      <c r="I289" s="44"/>
      <c r="J289" s="45"/>
    </row>
    <row r="290" ht="30">
      <c r="A290" s="36" t="s">
        <v>47</v>
      </c>
      <c r="B290" s="43"/>
      <c r="C290" s="44"/>
      <c r="D290" s="44"/>
      <c r="E290" s="38" t="s">
        <v>585</v>
      </c>
      <c r="F290" s="44"/>
      <c r="G290" s="44"/>
      <c r="H290" s="44"/>
      <c r="I290" s="44"/>
      <c r="J290" s="45"/>
    </row>
    <row r="291">
      <c r="A291" s="36" t="s">
        <v>39</v>
      </c>
      <c r="B291" s="36">
        <v>70</v>
      </c>
      <c r="C291" s="37" t="s">
        <v>586</v>
      </c>
      <c r="D291" s="36" t="s">
        <v>41</v>
      </c>
      <c r="E291" s="38" t="s">
        <v>587</v>
      </c>
      <c r="F291" s="39" t="s">
        <v>172</v>
      </c>
      <c r="G291" s="40">
        <v>17</v>
      </c>
      <c r="H291" s="41">
        <v>0</v>
      </c>
      <c r="I291" s="41">
        <f>ROUND(G291*H291,P4)</f>
        <v>0</v>
      </c>
      <c r="J291" s="39" t="s">
        <v>44</v>
      </c>
      <c r="O291" s="42">
        <f>I291*0.21</f>
        <v>0</v>
      </c>
      <c r="P291">
        <v>3</v>
      </c>
    </row>
    <row r="292" ht="30">
      <c r="A292" s="36" t="s">
        <v>45</v>
      </c>
      <c r="B292" s="43"/>
      <c r="C292" s="44"/>
      <c r="D292" s="44"/>
      <c r="E292" s="38" t="s">
        <v>588</v>
      </c>
      <c r="F292" s="44"/>
      <c r="G292" s="44"/>
      <c r="H292" s="44"/>
      <c r="I292" s="44"/>
      <c r="J292" s="45"/>
    </row>
    <row r="293" ht="45">
      <c r="A293" s="36" t="s">
        <v>121</v>
      </c>
      <c r="B293" s="43"/>
      <c r="C293" s="44"/>
      <c r="D293" s="44"/>
      <c r="E293" s="49" t="s">
        <v>584</v>
      </c>
      <c r="F293" s="44"/>
      <c r="G293" s="44"/>
      <c r="H293" s="44"/>
      <c r="I293" s="44"/>
      <c r="J293" s="45"/>
    </row>
    <row r="294" ht="45">
      <c r="A294" s="36" t="s">
        <v>47</v>
      </c>
      <c r="B294" s="43"/>
      <c r="C294" s="44"/>
      <c r="D294" s="44"/>
      <c r="E294" s="38" t="s">
        <v>589</v>
      </c>
      <c r="F294" s="44"/>
      <c r="G294" s="44"/>
      <c r="H294" s="44"/>
      <c r="I294" s="44"/>
      <c r="J294" s="45"/>
    </row>
    <row r="295">
      <c r="A295" s="36" t="s">
        <v>39</v>
      </c>
      <c r="B295" s="36">
        <v>71</v>
      </c>
      <c r="C295" s="37" t="s">
        <v>586</v>
      </c>
      <c r="D295" s="36" t="s">
        <v>49</v>
      </c>
      <c r="E295" s="38" t="s">
        <v>590</v>
      </c>
      <c r="F295" s="39" t="s">
        <v>172</v>
      </c>
      <c r="G295" s="40">
        <v>57.799999999999997</v>
      </c>
      <c r="H295" s="41">
        <v>0</v>
      </c>
      <c r="I295" s="41">
        <f>ROUND(G295*H295,P4)</f>
        <v>0</v>
      </c>
      <c r="J295" s="39" t="s">
        <v>44</v>
      </c>
      <c r="O295" s="42">
        <f>I295*0.21</f>
        <v>0</v>
      </c>
      <c r="P295">
        <v>3</v>
      </c>
    </row>
    <row r="296" ht="30">
      <c r="A296" s="36" t="s">
        <v>45</v>
      </c>
      <c r="B296" s="43"/>
      <c r="C296" s="44"/>
      <c r="D296" s="44"/>
      <c r="E296" s="38" t="s">
        <v>591</v>
      </c>
      <c r="F296" s="44"/>
      <c r="G296" s="44"/>
      <c r="H296" s="44"/>
      <c r="I296" s="44"/>
      <c r="J296" s="45"/>
    </row>
    <row r="297" ht="45">
      <c r="A297" s="36" t="s">
        <v>121</v>
      </c>
      <c r="B297" s="43"/>
      <c r="C297" s="44"/>
      <c r="D297" s="44"/>
      <c r="E297" s="49" t="s">
        <v>592</v>
      </c>
      <c r="F297" s="44"/>
      <c r="G297" s="44"/>
      <c r="H297" s="44"/>
      <c r="I297" s="44"/>
      <c r="J297" s="45"/>
    </row>
    <row r="298" ht="45">
      <c r="A298" s="36" t="s">
        <v>47</v>
      </c>
      <c r="B298" s="43"/>
      <c r="C298" s="44"/>
      <c r="D298" s="44"/>
      <c r="E298" s="38" t="s">
        <v>593</v>
      </c>
      <c r="F298" s="44"/>
      <c r="G298" s="44"/>
      <c r="H298" s="44"/>
      <c r="I298" s="44"/>
      <c r="J298" s="45"/>
    </row>
    <row r="299">
      <c r="A299" s="36" t="s">
        <v>39</v>
      </c>
      <c r="B299" s="36">
        <v>72</v>
      </c>
      <c r="C299" s="37" t="s">
        <v>594</v>
      </c>
      <c r="D299" s="36" t="s">
        <v>54</v>
      </c>
      <c r="E299" s="38" t="s">
        <v>595</v>
      </c>
      <c r="F299" s="39" t="s">
        <v>172</v>
      </c>
      <c r="G299" s="40">
        <v>57.799999999999997</v>
      </c>
      <c r="H299" s="41">
        <v>0</v>
      </c>
      <c r="I299" s="41">
        <f>ROUND(G299*H299,P4)</f>
        <v>0</v>
      </c>
      <c r="J299" s="39" t="s">
        <v>44</v>
      </c>
      <c r="O299" s="42">
        <f>I299*0.21</f>
        <v>0</v>
      </c>
      <c r="P299">
        <v>3</v>
      </c>
    </row>
    <row r="300" ht="30">
      <c r="A300" s="36" t="s">
        <v>45</v>
      </c>
      <c r="B300" s="43"/>
      <c r="C300" s="44"/>
      <c r="D300" s="44"/>
      <c r="E300" s="38" t="s">
        <v>596</v>
      </c>
      <c r="F300" s="44"/>
      <c r="G300" s="44"/>
      <c r="H300" s="44"/>
      <c r="I300" s="44"/>
      <c r="J300" s="45"/>
    </row>
    <row r="301">
      <c r="A301" s="36" t="s">
        <v>121</v>
      </c>
      <c r="B301" s="43"/>
      <c r="C301" s="44"/>
      <c r="D301" s="44"/>
      <c r="E301" s="49" t="s">
        <v>597</v>
      </c>
      <c r="F301" s="44"/>
      <c r="G301" s="44"/>
      <c r="H301" s="44"/>
      <c r="I301" s="44"/>
      <c r="J301" s="45"/>
    </row>
    <row r="302" ht="30">
      <c r="A302" s="36" t="s">
        <v>47</v>
      </c>
      <c r="B302" s="43"/>
      <c r="C302" s="44"/>
      <c r="D302" s="44"/>
      <c r="E302" s="38" t="s">
        <v>598</v>
      </c>
      <c r="F302" s="44"/>
      <c r="G302" s="44"/>
      <c r="H302" s="44"/>
      <c r="I302" s="44"/>
      <c r="J302" s="45"/>
    </row>
    <row r="303">
      <c r="A303" s="36" t="s">
        <v>39</v>
      </c>
      <c r="B303" s="36">
        <v>73</v>
      </c>
      <c r="C303" s="37" t="s">
        <v>599</v>
      </c>
      <c r="D303" s="36" t="s">
        <v>54</v>
      </c>
      <c r="E303" s="38" t="s">
        <v>600</v>
      </c>
      <c r="F303" s="39" t="s">
        <v>83</v>
      </c>
      <c r="G303" s="40">
        <v>2</v>
      </c>
      <c r="H303" s="41">
        <v>0</v>
      </c>
      <c r="I303" s="41">
        <f>ROUND(G303*H303,P4)</f>
        <v>0</v>
      </c>
      <c r="J303" s="39" t="s">
        <v>44</v>
      </c>
      <c r="O303" s="42">
        <f>I303*0.21</f>
        <v>0</v>
      </c>
      <c r="P303">
        <v>3</v>
      </c>
    </row>
    <row r="304" ht="45">
      <c r="A304" s="36" t="s">
        <v>45</v>
      </c>
      <c r="B304" s="43"/>
      <c r="C304" s="44"/>
      <c r="D304" s="44"/>
      <c r="E304" s="38" t="s">
        <v>601</v>
      </c>
      <c r="F304" s="44"/>
      <c r="G304" s="44"/>
      <c r="H304" s="44"/>
      <c r="I304" s="44"/>
      <c r="J304" s="45"/>
    </row>
    <row r="305">
      <c r="A305" s="36" t="s">
        <v>121</v>
      </c>
      <c r="B305" s="43"/>
      <c r="C305" s="44"/>
      <c r="D305" s="44"/>
      <c r="E305" s="49" t="s">
        <v>602</v>
      </c>
      <c r="F305" s="44"/>
      <c r="G305" s="44"/>
      <c r="H305" s="44"/>
      <c r="I305" s="44"/>
      <c r="J305" s="45"/>
    </row>
    <row r="306" ht="345">
      <c r="A306" s="36" t="s">
        <v>47</v>
      </c>
      <c r="B306" s="43"/>
      <c r="C306" s="44"/>
      <c r="D306" s="44"/>
      <c r="E306" s="38" t="s">
        <v>603</v>
      </c>
      <c r="F306" s="44"/>
      <c r="G306" s="44"/>
      <c r="H306" s="44"/>
      <c r="I306" s="44"/>
      <c r="J306" s="45"/>
    </row>
    <row r="307">
      <c r="A307" s="36" t="s">
        <v>39</v>
      </c>
      <c r="B307" s="36">
        <v>74</v>
      </c>
      <c r="C307" s="37" t="s">
        <v>604</v>
      </c>
      <c r="D307" s="36" t="s">
        <v>54</v>
      </c>
      <c r="E307" s="38" t="s">
        <v>605</v>
      </c>
      <c r="F307" s="39" t="s">
        <v>83</v>
      </c>
      <c r="G307" s="40">
        <v>2</v>
      </c>
      <c r="H307" s="41">
        <v>0</v>
      </c>
      <c r="I307" s="41">
        <f>ROUND(G307*H307,P4)</f>
        <v>0</v>
      </c>
      <c r="J307" s="39" t="s">
        <v>44</v>
      </c>
      <c r="O307" s="42">
        <f>I307*0.21</f>
        <v>0</v>
      </c>
      <c r="P307">
        <v>3</v>
      </c>
    </row>
    <row r="308">
      <c r="A308" s="36" t="s">
        <v>45</v>
      </c>
      <c r="B308" s="43"/>
      <c r="C308" s="44"/>
      <c r="D308" s="44"/>
      <c r="E308" s="38" t="s">
        <v>606</v>
      </c>
      <c r="F308" s="44"/>
      <c r="G308" s="44"/>
      <c r="H308" s="44"/>
      <c r="I308" s="44"/>
      <c r="J308" s="45"/>
    </row>
    <row r="309" ht="375">
      <c r="A309" s="36" t="s">
        <v>47</v>
      </c>
      <c r="B309" s="46"/>
      <c r="C309" s="47"/>
      <c r="D309" s="47"/>
      <c r="E309" s="38" t="s">
        <v>607</v>
      </c>
      <c r="F309" s="47"/>
      <c r="G309" s="47"/>
      <c r="H309" s="47"/>
      <c r="I309" s="47"/>
      <c r="J30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Ilčík</dc:creator>
  <cp:lastModifiedBy>Jakub Ilčík</cp:lastModifiedBy>
  <dcterms:created xsi:type="dcterms:W3CDTF">2025-04-28T08:58:52Z</dcterms:created>
  <dcterms:modified xsi:type="dcterms:W3CDTF">2025-04-28T08:58:52Z</dcterms:modified>
</cp:coreProperties>
</file>